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harts/chart4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53222"/>
  <mc:AlternateContent xmlns:mc="http://schemas.openxmlformats.org/markup-compatibility/2006">
    <mc:Choice Requires="x15">
      <x15ac:absPath xmlns:x15ac="http://schemas.microsoft.com/office/spreadsheetml/2010/11/ac" url="\\haigekassa.ee\yldine\P_ravikindlustushyvitised\P11_tervishoiukvaliteet\5_Indikaatorid\Kvaliteediraport_2017\Indikaatorite_Excelid_Raport_2017\"/>
    </mc:Choice>
  </mc:AlternateContent>
  <bookViews>
    <workbookView xWindow="0" yWindow="0" windowWidth="28800" windowHeight="12210"/>
  </bookViews>
  <sheets>
    <sheet name="Kirjeldus" sheetId="7" r:id="rId1"/>
    <sheet name="Aruandesse2015" sheetId="10" r:id="rId2"/>
    <sheet name="Aruandesse2014" sheetId="6" r:id="rId3"/>
  </sheets>
  <calcPr calcId="171027"/>
</workbook>
</file>

<file path=xl/calcChain.xml><?xml version="1.0" encoding="utf-8"?>
<calcChain xmlns="http://schemas.openxmlformats.org/spreadsheetml/2006/main">
  <c r="G5" i="10" l="1"/>
  <c r="G6" i="10"/>
  <c r="G7" i="10"/>
  <c r="G8" i="10"/>
  <c r="G9" i="10"/>
  <c r="G10" i="10"/>
  <c r="G11" i="10"/>
  <c r="G12" i="10"/>
  <c r="G13" i="10"/>
  <c r="G14" i="10"/>
  <c r="G15" i="10"/>
  <c r="G16" i="10"/>
  <c r="G17" i="10"/>
  <c r="G18" i="10"/>
  <c r="G19" i="10"/>
  <c r="G20" i="10"/>
  <c r="G21" i="10"/>
  <c r="G22" i="10"/>
  <c r="G23" i="10"/>
  <c r="G24" i="10"/>
  <c r="G30" i="10" l="1"/>
  <c r="K31" i="10" l="1"/>
  <c r="K32" i="10"/>
  <c r="K33" i="10"/>
  <c r="K34" i="10"/>
  <c r="K35" i="10"/>
  <c r="K36" i="10"/>
  <c r="K37" i="10"/>
  <c r="K38" i="10"/>
  <c r="K39" i="10"/>
  <c r="K40" i="10"/>
  <c r="K41" i="10"/>
  <c r="K42" i="10"/>
  <c r="K43" i="10"/>
  <c r="K44" i="10"/>
  <c r="K45" i="10"/>
  <c r="K46" i="10"/>
  <c r="K47" i="10"/>
  <c r="K48" i="10"/>
  <c r="K49" i="10"/>
  <c r="K50" i="10"/>
  <c r="K51" i="10"/>
  <c r="J31" i="10"/>
  <c r="J32" i="10"/>
  <c r="J33" i="10"/>
  <c r="J34" i="10"/>
  <c r="J35" i="10"/>
  <c r="J36" i="10"/>
  <c r="J37" i="10"/>
  <c r="J38" i="10"/>
  <c r="J39" i="10"/>
  <c r="J40" i="10"/>
  <c r="J41" i="10"/>
  <c r="J42" i="10"/>
  <c r="J43" i="10"/>
  <c r="J44" i="10"/>
  <c r="J45" i="10"/>
  <c r="J46" i="10"/>
  <c r="J47" i="10"/>
  <c r="J48" i="10"/>
  <c r="J49" i="10"/>
  <c r="J50" i="10"/>
  <c r="J51" i="10"/>
  <c r="K30" i="10"/>
  <c r="J30" i="10"/>
  <c r="K25" i="10"/>
  <c r="J25" i="10"/>
  <c r="K24" i="10"/>
  <c r="J24" i="10"/>
  <c r="K23" i="10"/>
  <c r="J23" i="10"/>
  <c r="K22" i="10"/>
  <c r="J22" i="10"/>
  <c r="K21" i="10"/>
  <c r="J21" i="10"/>
  <c r="K20" i="10"/>
  <c r="J20" i="10"/>
  <c r="K19" i="10"/>
  <c r="J19" i="10"/>
  <c r="K18" i="10"/>
  <c r="J18" i="10"/>
  <c r="K17" i="10"/>
  <c r="J17" i="10"/>
  <c r="K16" i="10"/>
  <c r="J16" i="10"/>
  <c r="K15" i="10"/>
  <c r="J15" i="10"/>
  <c r="K14" i="10"/>
  <c r="J14" i="10"/>
  <c r="K13" i="10"/>
  <c r="J13" i="10"/>
  <c r="K12" i="10"/>
  <c r="J12" i="10"/>
  <c r="K11" i="10"/>
  <c r="J11" i="10"/>
  <c r="K10" i="10"/>
  <c r="J10" i="10"/>
  <c r="K9" i="10"/>
  <c r="J9" i="10"/>
  <c r="K8" i="10"/>
  <c r="J8" i="10"/>
  <c r="K7" i="10"/>
  <c r="J7" i="10"/>
  <c r="K6" i="10"/>
  <c r="J6" i="10"/>
  <c r="K5" i="10"/>
  <c r="J5" i="10"/>
  <c r="K4" i="10"/>
  <c r="J4" i="10"/>
  <c r="F51" i="10"/>
  <c r="F50" i="10"/>
  <c r="F49" i="10"/>
  <c r="F48" i="10"/>
  <c r="F46" i="10"/>
  <c r="F44" i="10"/>
  <c r="F43" i="10"/>
  <c r="F42" i="10"/>
  <c r="F41" i="10"/>
  <c r="F40" i="10"/>
  <c r="F37" i="10"/>
  <c r="F36" i="10"/>
  <c r="F35" i="10"/>
  <c r="F34" i="10"/>
  <c r="F33" i="10"/>
  <c r="F32" i="10"/>
  <c r="F31" i="10"/>
  <c r="F30" i="10"/>
  <c r="F25" i="10"/>
  <c r="F24" i="10"/>
  <c r="F23" i="10"/>
  <c r="F22" i="10"/>
  <c r="F21" i="10"/>
  <c r="F20" i="10"/>
  <c r="F19" i="10"/>
  <c r="F18" i="10"/>
  <c r="F17" i="10"/>
  <c r="F16" i="10"/>
  <c r="F15" i="10"/>
  <c r="F14" i="10"/>
  <c r="F13" i="10"/>
  <c r="F12" i="10"/>
  <c r="F11" i="10"/>
  <c r="F10" i="10"/>
  <c r="F9" i="10"/>
  <c r="F8" i="10"/>
  <c r="F7" i="10"/>
  <c r="F6" i="10"/>
  <c r="F5" i="10"/>
  <c r="F4" i="10"/>
  <c r="F31" i="6" l="1"/>
  <c r="F32" i="6"/>
  <c r="F33" i="6"/>
  <c r="F34" i="6"/>
  <c r="F38" i="6"/>
  <c r="F39" i="6"/>
  <c r="F45" i="6"/>
  <c r="F47" i="6"/>
  <c r="G38" i="10" l="1"/>
  <c r="G39" i="10"/>
  <c r="G47" i="10"/>
  <c r="G45" i="10"/>
  <c r="G33" i="10"/>
  <c r="G49" i="10"/>
  <c r="G44" i="10"/>
  <c r="G35" i="10"/>
  <c r="G41" i="10"/>
  <c r="G36" i="10"/>
  <c r="G31" i="10"/>
  <c r="G32" i="10"/>
  <c r="G48" i="10"/>
  <c r="G37" i="10"/>
  <c r="G40" i="10"/>
  <c r="G43" i="10"/>
  <c r="G34" i="10"/>
  <c r="G42" i="10"/>
  <c r="G50" i="10"/>
  <c r="G46" i="10"/>
  <c r="G4" i="10"/>
  <c r="F42" i="6" l="1"/>
  <c r="F35" i="6"/>
  <c r="F43" i="6"/>
  <c r="F30" i="6"/>
  <c r="F37" i="6"/>
  <c r="F46" i="6"/>
  <c r="F36" i="6"/>
  <c r="F40" i="6"/>
  <c r="F44" i="6"/>
  <c r="F48" i="6"/>
  <c r="F41" i="6"/>
  <c r="F49" i="6"/>
  <c r="F50" i="6"/>
  <c r="E5" i="6" l="1"/>
  <c r="E6" i="6"/>
  <c r="E7" i="6"/>
  <c r="E8" i="6"/>
  <c r="E9" i="6"/>
  <c r="E10" i="6"/>
  <c r="E11" i="6"/>
  <c r="E12" i="6"/>
  <c r="E13" i="6"/>
  <c r="E14" i="6"/>
  <c r="E15" i="6"/>
  <c r="E16" i="6"/>
  <c r="E17" i="6"/>
  <c r="E18" i="6"/>
  <c r="E19" i="6"/>
  <c r="E20" i="6"/>
  <c r="E21" i="6"/>
  <c r="E22" i="6"/>
  <c r="E23" i="6"/>
  <c r="E24" i="6"/>
  <c r="E25" i="6"/>
  <c r="E4" i="6"/>
  <c r="F4" i="6" l="1"/>
  <c r="F7" i="6"/>
  <c r="F11" i="6"/>
  <c r="F15" i="6"/>
  <c r="F19" i="6"/>
  <c r="F23" i="6"/>
  <c r="F10" i="6"/>
  <c r="F22" i="6"/>
  <c r="F8" i="6"/>
  <c r="F12" i="6"/>
  <c r="F16" i="6"/>
  <c r="F20" i="6"/>
  <c r="F24" i="6"/>
  <c r="F14" i="6"/>
  <c r="F5" i="6"/>
  <c r="F9" i="6"/>
  <c r="F13" i="6"/>
  <c r="F17" i="6"/>
  <c r="F21" i="6"/>
  <c r="F6" i="6"/>
  <c r="F18" i="6"/>
</calcChain>
</file>

<file path=xl/sharedStrings.xml><?xml version="1.0" encoding="utf-8"?>
<sst xmlns="http://schemas.openxmlformats.org/spreadsheetml/2006/main" count="138" uniqueCount="48">
  <si>
    <t>Intensiivravi indikaator 3: Intensiivravijärgne 12 kuu elulemus.</t>
  </si>
  <si>
    <t>Haiglaliik</t>
  </si>
  <si>
    <t>Haigla</t>
  </si>
  <si>
    <t>Piirkondlikud</t>
  </si>
  <si>
    <t>PERH</t>
  </si>
  <si>
    <t>TÜK</t>
  </si>
  <si>
    <t>piirkH</t>
  </si>
  <si>
    <t>Keskhaiglad</t>
  </si>
  <si>
    <t>ITK</t>
  </si>
  <si>
    <t>IVKH</t>
  </si>
  <si>
    <t>LTKH</t>
  </si>
  <si>
    <t>PH</t>
  </si>
  <si>
    <t>keskH</t>
  </si>
  <si>
    <t>Üldhaiglad</t>
  </si>
  <si>
    <t>Hiiumaa</t>
  </si>
  <si>
    <t>Jõgeva</t>
  </si>
  <si>
    <t>Järva</t>
  </si>
  <si>
    <t>Kures</t>
  </si>
  <si>
    <t>Lõuna</t>
  </si>
  <si>
    <t>Lääne</t>
  </si>
  <si>
    <t>Narva</t>
  </si>
  <si>
    <t>Põlva</t>
  </si>
  <si>
    <t>Rakvere</t>
  </si>
  <si>
    <t>Rapla</t>
  </si>
  <si>
    <t>Valga</t>
  </si>
  <si>
    <t>Vilj</t>
  </si>
  <si>
    <t>üldH</t>
  </si>
  <si>
    <t>Kokku</t>
  </si>
  <si>
    <t>Kokku:</t>
  </si>
  <si>
    <t>2015.a. intensiivravi teenust 2046, 2059 saanud pt arv</t>
  </si>
  <si>
    <t>2015.a. 12 kuud peale hospitaliseerimist elus pt arv, kes on saanud teenust 2046, 2059</t>
  </si>
  <si>
    <t>2015.a. 12 kuud peale hospitaliseerimist elus pt %, kes on saanud teenust 2046, 2059</t>
  </si>
  <si>
    <t>2014.a. 12 kuud peale hospitaliseerimist elus pt %</t>
  </si>
  <si>
    <t>2014.a. 12 kuud peale hospitaliseerimist elus pt arv</t>
  </si>
  <si>
    <t>2014.a. intensiivravi teenust 2044, 2045, 2046, 2059 saanud pt arv</t>
  </si>
  <si>
    <t>2014.a. 12 kuud peale hospitaliseerimist elus pt %, kes on saanud teenust 2046, 2059</t>
  </si>
  <si>
    <t>2014.a. 12 kuud peale hospitaliseerimist elus pt arv, kes on saanud teenust 2046, 2059</t>
  </si>
  <si>
    <t>2014.a. intensiivravi teenust 2046, 2059 saanud pt arv</t>
  </si>
  <si>
    <t>2015.a. intensiivravi teenust 2044, 2045, 2046, 2059 saanud pt arv</t>
  </si>
  <si>
    <t>2015.a. 12 kuud peale hospitaliseerimist elus pt arv</t>
  </si>
  <si>
    <t>2015.a. 12 kuud peale hospitaliseerimist elus pt %</t>
  </si>
  <si>
    <t>95% usaldusvahemik</t>
  </si>
  <si>
    <t>MA</t>
  </si>
  <si>
    <t>alumine usaldusvahemik</t>
  </si>
  <si>
    <t>ülemine usaldusvahemik</t>
  </si>
  <si>
    <t>alumise usaldusvahemiku erinevus sagedusest</t>
  </si>
  <si>
    <t>ülemise usaldusvahemiku erinevus sagedusest</t>
  </si>
  <si>
    <t>MA-mitte arvutatav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</si>
</sst>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33" x14ac:knownFonts="1">
    <font>
      <sz val="11"/>
      <color theme="1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33CC"/>
      <name val="Calibri"/>
      <family val="2"/>
      <charset val="186"/>
      <scheme val="minor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sz val="8"/>
      <color indexed="62"/>
      <name val="Arial"/>
      <family val="2"/>
    </font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b/>
      <sz val="11"/>
      <color rgb="FF0070C0"/>
      <name val="Calibri"/>
      <family val="2"/>
      <scheme val="minor"/>
    </font>
    <font>
      <sz val="8"/>
      <name val="Arial"/>
      <family val="2"/>
      <charset val="186"/>
    </font>
    <font>
      <sz val="8"/>
      <name val="Arial"/>
      <family val="2"/>
      <charset val="186"/>
    </font>
  </fonts>
  <fills count="52">
    <fill>
      <patternFill patternType="none"/>
    </fill>
    <fill>
      <patternFill patternType="gray125"/>
    </fill>
    <fill>
      <patternFill patternType="solid">
        <fgColor indexed="60"/>
      </patternFill>
    </fill>
    <fill>
      <patternFill patternType="solid">
        <fgColor indexed="48"/>
        <bgColor indexed="48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25"/>
        <bgColor indexed="25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7"/>
        <b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18"/>
        <bgColor indexed="18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3"/>
        <b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9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2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</fills>
  <borders count="18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4"/>
      </top>
      <bottom style="thin">
        <color theme="4"/>
      </bottom>
      <diagonal/>
    </border>
  </borders>
  <cellStyleXfs count="161">
    <xf numFmtId="0" fontId="0" fillId="0" borderId="0"/>
    <xf numFmtId="0" fontId="5" fillId="2" borderId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8" borderId="0" applyNumberFormat="0" applyBorder="0" applyAlignment="0" applyProtection="0"/>
    <xf numFmtId="0" fontId="13" fillId="16" borderId="0" applyNumberFormat="0" applyBorder="0" applyAlignment="0" applyProtection="0"/>
    <xf numFmtId="0" fontId="12" fillId="9" borderId="0" applyNumberFormat="0" applyBorder="0" applyAlignment="0" applyProtection="0"/>
    <xf numFmtId="0" fontId="12" fillId="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2" fillId="6" borderId="0" applyNumberFormat="0" applyBorder="0" applyAlignment="0" applyProtection="0"/>
    <xf numFmtId="0" fontId="12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2" fillId="22" borderId="0" applyNumberFormat="0" applyBorder="0" applyAlignment="0" applyProtection="0"/>
    <xf numFmtId="0" fontId="14" fillId="20" borderId="0" applyNumberFormat="0" applyBorder="0" applyAlignment="0" applyProtection="0"/>
    <xf numFmtId="0" fontId="15" fillId="23" borderId="1" applyNumberFormat="0" applyAlignment="0" applyProtection="0"/>
    <xf numFmtId="0" fontId="16" fillId="15" borderId="2" applyNumberFormat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3" fillId="13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21" borderId="1" applyNumberFormat="0" applyAlignment="0" applyProtection="0"/>
    <xf numFmtId="0" fontId="22" fillId="0" borderId="6" applyNumberFormat="0" applyFill="0" applyAlignment="0" applyProtection="0"/>
    <xf numFmtId="0" fontId="22" fillId="21" borderId="0" applyNumberFormat="0" applyBorder="0" applyAlignment="0" applyProtection="0"/>
    <xf numFmtId="0" fontId="5" fillId="20" borderId="1" applyNumberFormat="0" applyFont="0" applyAlignment="0" applyProtection="0"/>
    <xf numFmtId="0" fontId="23" fillId="23" borderId="7" applyNumberFormat="0" applyAlignment="0" applyProtection="0"/>
    <xf numFmtId="4" fontId="5" fillId="27" borderId="1" applyNumberFormat="0" applyProtection="0">
      <alignment vertical="center"/>
    </xf>
    <xf numFmtId="4" fontId="26" fillId="28" borderId="1" applyNumberFormat="0" applyProtection="0">
      <alignment vertical="center"/>
    </xf>
    <xf numFmtId="4" fontId="5" fillId="28" borderId="1" applyNumberFormat="0" applyProtection="0">
      <alignment horizontal="left" vertical="center" indent="1"/>
    </xf>
    <xf numFmtId="0" fontId="9" fillId="27" borderId="8" applyNumberFormat="0" applyProtection="0">
      <alignment horizontal="left" vertical="top" indent="1"/>
    </xf>
    <xf numFmtId="4" fontId="5" fillId="29" borderId="1" applyNumberFormat="0" applyProtection="0">
      <alignment horizontal="left" vertical="center" indent="1"/>
    </xf>
    <xf numFmtId="4" fontId="5" fillId="30" borderId="1" applyNumberFormat="0" applyProtection="0">
      <alignment horizontal="right" vertical="center"/>
    </xf>
    <xf numFmtId="4" fontId="5" fillId="31" borderId="1" applyNumberFormat="0" applyProtection="0">
      <alignment horizontal="right" vertical="center"/>
    </xf>
    <xf numFmtId="4" fontId="5" fillId="32" borderId="9" applyNumberFormat="0" applyProtection="0">
      <alignment horizontal="right" vertical="center"/>
    </xf>
    <xf numFmtId="4" fontId="5" fillId="33" borderId="1" applyNumberFormat="0" applyProtection="0">
      <alignment horizontal="right" vertical="center"/>
    </xf>
    <xf numFmtId="4" fontId="5" fillId="34" borderId="1" applyNumberFormat="0" applyProtection="0">
      <alignment horizontal="right" vertical="center"/>
    </xf>
    <xf numFmtId="4" fontId="5" fillId="35" borderId="1" applyNumberFormat="0" applyProtection="0">
      <alignment horizontal="right" vertical="center"/>
    </xf>
    <xf numFmtId="4" fontId="5" fillId="36" borderId="1" applyNumberFormat="0" applyProtection="0">
      <alignment horizontal="right" vertical="center"/>
    </xf>
    <xf numFmtId="4" fontId="5" fillId="37" borderId="1" applyNumberFormat="0" applyProtection="0">
      <alignment horizontal="right" vertical="center"/>
    </xf>
    <xf numFmtId="4" fontId="5" fillId="38" borderId="1" applyNumberFormat="0" applyProtection="0">
      <alignment horizontal="right" vertical="center"/>
    </xf>
    <xf numFmtId="4" fontId="5" fillId="39" borderId="9" applyNumberFormat="0" applyProtection="0">
      <alignment horizontal="left" vertical="center" indent="1"/>
    </xf>
    <xf numFmtId="4" fontId="8" fillId="40" borderId="9" applyNumberFormat="0" applyProtection="0">
      <alignment horizontal="left" vertical="center" indent="1"/>
    </xf>
    <xf numFmtId="4" fontId="8" fillId="40" borderId="9" applyNumberFormat="0" applyProtection="0">
      <alignment horizontal="left" vertical="center" indent="1"/>
    </xf>
    <xf numFmtId="4" fontId="5" fillId="41" borderId="1" applyNumberFormat="0" applyProtection="0">
      <alignment horizontal="right" vertical="center"/>
    </xf>
    <xf numFmtId="4" fontId="5" fillId="42" borderId="9" applyNumberFormat="0" applyProtection="0">
      <alignment horizontal="left" vertical="center" indent="1"/>
    </xf>
    <xf numFmtId="4" fontId="5" fillId="41" borderId="9" applyNumberFormat="0" applyProtection="0">
      <alignment horizontal="left" vertical="center" indent="1"/>
    </xf>
    <xf numFmtId="0" fontId="5" fillId="43" borderId="1" applyNumberFormat="0" applyProtection="0">
      <alignment horizontal="left" vertical="center" indent="1"/>
    </xf>
    <xf numFmtId="0" fontId="5" fillId="40" borderId="8" applyNumberFormat="0" applyProtection="0">
      <alignment horizontal="left" vertical="top" indent="1"/>
    </xf>
    <xf numFmtId="0" fontId="5" fillId="44" borderId="1" applyNumberFormat="0" applyProtection="0">
      <alignment horizontal="left" vertical="center" indent="1"/>
    </xf>
    <xf numFmtId="0" fontId="5" fillId="41" borderId="8" applyNumberFormat="0" applyProtection="0">
      <alignment horizontal="left" vertical="top" indent="1"/>
    </xf>
    <xf numFmtId="0" fontId="5" fillId="45" borderId="1" applyNumberFormat="0" applyProtection="0">
      <alignment horizontal="left" vertical="center" indent="1"/>
    </xf>
    <xf numFmtId="0" fontId="5" fillId="45" borderId="8" applyNumberFormat="0" applyProtection="0">
      <alignment horizontal="left" vertical="top" indent="1"/>
    </xf>
    <xf numFmtId="0" fontId="5" fillId="42" borderId="1" applyNumberFormat="0" applyProtection="0">
      <alignment horizontal="left" vertical="center" indent="1"/>
    </xf>
    <xf numFmtId="0" fontId="5" fillId="42" borderId="8" applyNumberFormat="0" applyProtection="0">
      <alignment horizontal="left" vertical="top" indent="1"/>
    </xf>
    <xf numFmtId="0" fontId="5" fillId="46" borderId="10" applyNumberFormat="0">
      <protection locked="0"/>
    </xf>
    <xf numFmtId="0" fontId="6" fillId="40" borderId="11" applyBorder="0"/>
    <xf numFmtId="4" fontId="7" fillId="47" borderId="8" applyNumberFormat="0" applyProtection="0">
      <alignment vertical="center"/>
    </xf>
    <xf numFmtId="4" fontId="26" fillId="48" borderId="12" applyNumberFormat="0" applyProtection="0">
      <alignment vertical="center"/>
    </xf>
    <xf numFmtId="4" fontId="7" fillId="43" borderId="8" applyNumberFormat="0" applyProtection="0">
      <alignment horizontal="left" vertical="center" indent="1"/>
    </xf>
    <xf numFmtId="0" fontId="7" fillId="47" borderId="8" applyNumberFormat="0" applyProtection="0">
      <alignment horizontal="left" vertical="top" indent="1"/>
    </xf>
    <xf numFmtId="4" fontId="5" fillId="0" borderId="1" applyNumberFormat="0" applyProtection="0">
      <alignment horizontal="right" vertical="center"/>
    </xf>
    <xf numFmtId="4" fontId="26" fillId="49" borderId="1" applyNumberFormat="0" applyProtection="0">
      <alignment horizontal="right" vertical="center"/>
    </xf>
    <xf numFmtId="4" fontId="5" fillId="29" borderId="1" applyNumberFormat="0" applyProtection="0">
      <alignment horizontal="left" vertical="center" indent="1"/>
    </xf>
    <xf numFmtId="0" fontId="7" fillId="41" borderId="8" applyNumberFormat="0" applyProtection="0">
      <alignment horizontal="left" vertical="top" indent="1"/>
    </xf>
    <xf numFmtId="4" fontId="10" fillId="50" borderId="9" applyNumberFormat="0" applyProtection="0">
      <alignment horizontal="left" vertical="center" indent="1"/>
    </xf>
    <xf numFmtId="0" fontId="5" fillId="51" borderId="12"/>
    <xf numFmtId="4" fontId="11" fillId="46" borderId="1" applyNumberFormat="0" applyProtection="0">
      <alignment horizontal="right" vertical="center"/>
    </xf>
    <xf numFmtId="0" fontId="24" fillId="0" borderId="0" applyNumberFormat="0" applyFill="0" applyBorder="0" applyAlignment="0" applyProtection="0"/>
    <xf numFmtId="0" fontId="17" fillId="0" borderId="13" applyNumberFormat="0" applyFill="0" applyAlignment="0" applyProtection="0"/>
    <xf numFmtId="0" fontId="25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11" borderId="0" applyNumberFormat="0" applyBorder="0" applyAlignment="0" applyProtection="0"/>
    <xf numFmtId="0" fontId="12" fillId="15" borderId="0" applyNumberFormat="0" applyBorder="0" applyAlignment="0" applyProtection="0"/>
    <xf numFmtId="0" fontId="12" fillId="6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6" borderId="0" applyNumberFormat="0" applyBorder="0" applyAlignment="0" applyProtection="0"/>
    <xf numFmtId="0" fontId="12" fillId="15" borderId="0" applyNumberFormat="0" applyBorder="0" applyAlignment="0" applyProtection="0"/>
    <xf numFmtId="0" fontId="12" fillId="11" borderId="0" applyNumberFormat="0" applyBorder="0" applyAlignment="0" applyProtection="0"/>
    <xf numFmtId="0" fontId="12" fillId="7" borderId="0" applyNumberFormat="0" applyBorder="0" applyAlignment="0" applyProtection="0"/>
    <xf numFmtId="0" fontId="12" fillId="3" borderId="0" applyNumberFormat="0" applyBorder="0" applyAlignment="0" applyProtection="0"/>
    <xf numFmtId="9" fontId="27" fillId="0" borderId="0" applyFont="0" applyFill="0" applyBorder="0" applyAlignment="0" applyProtection="0"/>
    <xf numFmtId="0" fontId="31" fillId="2" borderId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11" borderId="0" applyNumberFormat="0" applyBorder="0" applyAlignment="0" applyProtection="0"/>
    <xf numFmtId="0" fontId="12" fillId="15" borderId="0" applyNumberFormat="0" applyBorder="0" applyAlignment="0" applyProtection="0"/>
    <xf numFmtId="0" fontId="12" fillId="6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6" borderId="0" applyNumberFormat="0" applyBorder="0" applyAlignment="0" applyProtection="0"/>
    <xf numFmtId="0" fontId="12" fillId="15" borderId="0" applyNumberFormat="0" applyBorder="0" applyAlignment="0" applyProtection="0"/>
    <xf numFmtId="0" fontId="12" fillId="11" borderId="0" applyNumberFormat="0" applyBorder="0" applyAlignment="0" applyProtection="0"/>
    <xf numFmtId="0" fontId="12" fillId="7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11" borderId="0" applyNumberFormat="0" applyBorder="0" applyAlignment="0" applyProtection="0"/>
    <xf numFmtId="0" fontId="12" fillId="15" borderId="0" applyNumberFormat="0" applyBorder="0" applyAlignment="0" applyProtection="0"/>
    <xf numFmtId="0" fontId="12" fillId="6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6" borderId="0" applyNumberFormat="0" applyBorder="0" applyAlignment="0" applyProtection="0"/>
    <xf numFmtId="0" fontId="12" fillId="15" borderId="0" applyNumberFormat="0" applyBorder="0" applyAlignment="0" applyProtection="0"/>
    <xf numFmtId="0" fontId="12" fillId="11" borderId="0" applyNumberFormat="0" applyBorder="0" applyAlignment="0" applyProtection="0"/>
    <xf numFmtId="0" fontId="12" fillId="7" borderId="0" applyNumberFormat="0" applyBorder="0" applyAlignment="0" applyProtection="0"/>
    <xf numFmtId="0" fontId="12" fillId="3" borderId="0" applyNumberFormat="0" applyBorder="0" applyAlignment="0" applyProtection="0"/>
    <xf numFmtId="0" fontId="32" fillId="2" borderId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11" borderId="0" applyNumberFormat="0" applyBorder="0" applyAlignment="0" applyProtection="0"/>
    <xf numFmtId="0" fontId="12" fillId="15" borderId="0" applyNumberFormat="0" applyBorder="0" applyAlignment="0" applyProtection="0"/>
    <xf numFmtId="0" fontId="12" fillId="6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6" borderId="0" applyNumberFormat="0" applyBorder="0" applyAlignment="0" applyProtection="0"/>
    <xf numFmtId="0" fontId="12" fillId="15" borderId="0" applyNumberFormat="0" applyBorder="0" applyAlignment="0" applyProtection="0"/>
    <xf numFmtId="0" fontId="12" fillId="11" borderId="0" applyNumberFormat="0" applyBorder="0" applyAlignment="0" applyProtection="0"/>
    <xf numFmtId="0" fontId="12" fillId="7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11" borderId="0" applyNumberFormat="0" applyBorder="0" applyAlignment="0" applyProtection="0"/>
    <xf numFmtId="0" fontId="12" fillId="15" borderId="0" applyNumberFormat="0" applyBorder="0" applyAlignment="0" applyProtection="0"/>
    <xf numFmtId="0" fontId="12" fillId="6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6" borderId="0" applyNumberFormat="0" applyBorder="0" applyAlignment="0" applyProtection="0"/>
    <xf numFmtId="0" fontId="12" fillId="15" borderId="0" applyNumberFormat="0" applyBorder="0" applyAlignment="0" applyProtection="0"/>
    <xf numFmtId="0" fontId="12" fillId="11" borderId="0" applyNumberFormat="0" applyBorder="0" applyAlignment="0" applyProtection="0"/>
    <xf numFmtId="0" fontId="12" fillId="7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11" borderId="0" applyNumberFormat="0" applyBorder="0" applyAlignment="0" applyProtection="0"/>
    <xf numFmtId="0" fontId="12" fillId="15" borderId="0" applyNumberFormat="0" applyBorder="0" applyAlignment="0" applyProtection="0"/>
    <xf numFmtId="0" fontId="12" fillId="6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6" borderId="0" applyNumberFormat="0" applyBorder="0" applyAlignment="0" applyProtection="0"/>
    <xf numFmtId="0" fontId="12" fillId="15" borderId="0" applyNumberFormat="0" applyBorder="0" applyAlignment="0" applyProtection="0"/>
    <xf numFmtId="0" fontId="12" fillId="11" borderId="0" applyNumberFormat="0" applyBorder="0" applyAlignment="0" applyProtection="0"/>
    <xf numFmtId="0" fontId="12" fillId="7" borderId="0" applyNumberFormat="0" applyBorder="0" applyAlignment="0" applyProtection="0"/>
    <xf numFmtId="0" fontId="12" fillId="3" borderId="0" applyNumberFormat="0" applyBorder="0" applyAlignment="0" applyProtection="0"/>
  </cellStyleXfs>
  <cellXfs count="29">
    <xf numFmtId="0" fontId="0" fillId="0" borderId="0" xfId="0"/>
    <xf numFmtId="9" fontId="29" fillId="0" borderId="0" xfId="0" applyNumberFormat="1" applyFont="1" applyAlignment="1">
      <alignment vertical="top"/>
    </xf>
    <xf numFmtId="9" fontId="28" fillId="0" borderId="12" xfId="98" applyFont="1" applyBorder="1" applyAlignment="1"/>
    <xf numFmtId="0" fontId="0" fillId="0" borderId="0" xfId="0"/>
    <xf numFmtId="0" fontId="0" fillId="0" borderId="0" xfId="0" applyAlignment="1">
      <alignment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1" fillId="0" borderId="0" xfId="0" applyFont="1"/>
    <xf numFmtId="0" fontId="4" fillId="0" borderId="0" xfId="0" applyFont="1" applyAlignment="1"/>
    <xf numFmtId="49" fontId="0" fillId="0" borderId="0" xfId="0" applyNumberFormat="1"/>
    <xf numFmtId="0" fontId="2" fillId="0" borderId="12" xfId="0" applyFont="1" applyBorder="1" applyAlignment="1">
      <alignment vertical="center"/>
    </xf>
    <xf numFmtId="0" fontId="2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wrapText="1"/>
    </xf>
    <xf numFmtId="0" fontId="0" fillId="0" borderId="12" xfId="0" applyFill="1" applyBorder="1"/>
    <xf numFmtId="0" fontId="28" fillId="0" borderId="17" xfId="0" applyFont="1" applyBorder="1"/>
    <xf numFmtId="9" fontId="0" fillId="0" borderId="12" xfId="98" applyFont="1" applyBorder="1" applyAlignment="1"/>
    <xf numFmtId="0" fontId="2" fillId="0" borderId="12" xfId="0" applyFont="1" applyBorder="1" applyAlignment="1">
      <alignment horizontal="center" vertical="center"/>
    </xf>
    <xf numFmtId="0" fontId="28" fillId="0" borderId="12" xfId="0" applyFont="1" applyBorder="1" applyAlignment="1">
      <alignment wrapText="1"/>
    </xf>
    <xf numFmtId="9" fontId="29" fillId="0" borderId="0" xfId="0" applyNumberFormat="1" applyFont="1"/>
    <xf numFmtId="3" fontId="28" fillId="0" borderId="12" xfId="0" applyNumberFormat="1" applyFont="1" applyBorder="1" applyAlignment="1">
      <alignment wrapText="1"/>
    </xf>
    <xf numFmtId="0" fontId="2" fillId="0" borderId="12" xfId="0" applyFont="1" applyBorder="1" applyAlignment="1">
      <alignment horizontal="left" vertical="center"/>
    </xf>
    <xf numFmtId="9" fontId="0" fillId="0" borderId="12" xfId="98" applyFont="1" applyBorder="1" applyAlignment="1">
      <alignment horizontal="right"/>
    </xf>
    <xf numFmtId="9" fontId="28" fillId="0" borderId="12" xfId="98" applyFont="1" applyBorder="1" applyAlignment="1">
      <alignment horizontal="right"/>
    </xf>
    <xf numFmtId="0" fontId="0" fillId="0" borderId="0" xfId="0" applyBorder="1" applyAlignment="1">
      <alignment horizontal="center" wrapText="1"/>
    </xf>
    <xf numFmtId="164" fontId="0" fillId="0" borderId="0" xfId="0" applyNumberFormat="1"/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30" fillId="0" borderId="0" xfId="0" applyFont="1" applyAlignment="1">
      <alignment horizontal="left" vertical="top" wrapText="1"/>
    </xf>
  </cellXfs>
  <cellStyles count="161">
    <cellStyle name="Accent1 - 20%" xfId="3"/>
    <cellStyle name="Accent1 - 40%" xfId="4"/>
    <cellStyle name="Accent1 - 60%" xfId="5"/>
    <cellStyle name="Accent1 10" xfId="136"/>
    <cellStyle name="Accent1 11" xfId="137"/>
    <cellStyle name="Accent1 12" xfId="148"/>
    <cellStyle name="Accent1 13" xfId="149"/>
    <cellStyle name="Accent1 14" xfId="160"/>
    <cellStyle name="Accent1 2" xfId="2"/>
    <cellStyle name="Accent1 3" xfId="86"/>
    <cellStyle name="Accent1 4" xfId="97"/>
    <cellStyle name="Accent1 5" xfId="100"/>
    <cellStyle name="Accent1 6" xfId="111"/>
    <cellStyle name="Accent1 7" xfId="112"/>
    <cellStyle name="Accent1 8" xfId="123"/>
    <cellStyle name="Accent1 9" xfId="125"/>
    <cellStyle name="Accent2 - 20%" xfId="7"/>
    <cellStyle name="Accent2 - 40%" xfId="8"/>
    <cellStyle name="Accent2 - 60%" xfId="9"/>
    <cellStyle name="Accent2 10" xfId="135"/>
    <cellStyle name="Accent2 11" xfId="138"/>
    <cellStyle name="Accent2 12" xfId="147"/>
    <cellStyle name="Accent2 13" xfId="150"/>
    <cellStyle name="Accent2 14" xfId="159"/>
    <cellStyle name="Accent2 2" xfId="6"/>
    <cellStyle name="Accent2 3" xfId="87"/>
    <cellStyle name="Accent2 4" xfId="96"/>
    <cellStyle name="Accent2 5" xfId="101"/>
    <cellStyle name="Accent2 6" xfId="110"/>
    <cellStyle name="Accent2 7" xfId="113"/>
    <cellStyle name="Accent2 8" xfId="122"/>
    <cellStyle name="Accent2 9" xfId="126"/>
    <cellStyle name="Accent3 - 20%" xfId="11"/>
    <cellStyle name="Accent3 - 40%" xfId="12"/>
    <cellStyle name="Accent3 - 60%" xfId="13"/>
    <cellStyle name="Accent3 10" xfId="134"/>
    <cellStyle name="Accent3 11" xfId="139"/>
    <cellStyle name="Accent3 12" xfId="146"/>
    <cellStyle name="Accent3 13" xfId="151"/>
    <cellStyle name="Accent3 14" xfId="158"/>
    <cellStyle name="Accent3 2" xfId="10"/>
    <cellStyle name="Accent3 3" xfId="88"/>
    <cellStyle name="Accent3 4" xfId="95"/>
    <cellStyle name="Accent3 5" xfId="102"/>
    <cellStyle name="Accent3 6" xfId="109"/>
    <cellStyle name="Accent3 7" xfId="114"/>
    <cellStyle name="Accent3 8" xfId="121"/>
    <cellStyle name="Accent3 9" xfId="127"/>
    <cellStyle name="Accent4 - 20%" xfId="15"/>
    <cellStyle name="Accent4 - 40%" xfId="16"/>
    <cellStyle name="Accent4 - 60%" xfId="17"/>
    <cellStyle name="Accent4 10" xfId="133"/>
    <cellStyle name="Accent4 11" xfId="140"/>
    <cellStyle name="Accent4 12" xfId="145"/>
    <cellStyle name="Accent4 13" xfId="152"/>
    <cellStyle name="Accent4 14" xfId="157"/>
    <cellStyle name="Accent4 2" xfId="14"/>
    <cellStyle name="Accent4 3" xfId="89"/>
    <cellStyle name="Accent4 4" xfId="94"/>
    <cellStyle name="Accent4 5" xfId="103"/>
    <cellStyle name="Accent4 6" xfId="108"/>
    <cellStyle name="Accent4 7" xfId="115"/>
    <cellStyle name="Accent4 8" xfId="120"/>
    <cellStyle name="Accent4 9" xfId="128"/>
    <cellStyle name="Accent5 - 20%" xfId="19"/>
    <cellStyle name="Accent5 - 40%" xfId="20"/>
    <cellStyle name="Accent5 - 60%" xfId="21"/>
    <cellStyle name="Accent5 10" xfId="132"/>
    <cellStyle name="Accent5 11" xfId="141"/>
    <cellStyle name="Accent5 12" xfId="144"/>
    <cellStyle name="Accent5 13" xfId="153"/>
    <cellStyle name="Accent5 14" xfId="156"/>
    <cellStyle name="Accent5 2" xfId="18"/>
    <cellStyle name="Accent5 3" xfId="90"/>
    <cellStyle name="Accent5 4" xfId="93"/>
    <cellStyle name="Accent5 5" xfId="104"/>
    <cellStyle name="Accent5 6" xfId="107"/>
    <cellStyle name="Accent5 7" xfId="116"/>
    <cellStyle name="Accent5 8" xfId="119"/>
    <cellStyle name="Accent5 9" xfId="129"/>
    <cellStyle name="Accent6 - 20%" xfId="23"/>
    <cellStyle name="Accent6 - 40%" xfId="24"/>
    <cellStyle name="Accent6 - 60%" xfId="25"/>
    <cellStyle name="Accent6 10" xfId="131"/>
    <cellStyle name="Accent6 11" xfId="142"/>
    <cellStyle name="Accent6 12" xfId="143"/>
    <cellStyle name="Accent6 13" xfId="154"/>
    <cellStyle name="Accent6 14" xfId="155"/>
    <cellStyle name="Accent6 2" xfId="22"/>
    <cellStyle name="Accent6 3" xfId="91"/>
    <cellStyle name="Accent6 4" xfId="92"/>
    <cellStyle name="Accent6 5" xfId="105"/>
    <cellStyle name="Accent6 6" xfId="106"/>
    <cellStyle name="Accent6 7" xfId="117"/>
    <cellStyle name="Accent6 8" xfId="118"/>
    <cellStyle name="Accent6 9" xfId="130"/>
    <cellStyle name="Bad 2" xfId="26"/>
    <cellStyle name="Calculation 2" xfId="27"/>
    <cellStyle name="Check Cell 2" xfId="28"/>
    <cellStyle name="Emphasis 1" xfId="29"/>
    <cellStyle name="Emphasis 2" xfId="30"/>
    <cellStyle name="Emphasis 3" xfId="31"/>
    <cellStyle name="Good 2" xfId="32"/>
    <cellStyle name="Heading 1 2" xfId="33"/>
    <cellStyle name="Heading 2 2" xfId="34"/>
    <cellStyle name="Heading 3 2" xfId="35"/>
    <cellStyle name="Heading 4 2" xfId="36"/>
    <cellStyle name="Input 2" xfId="37"/>
    <cellStyle name="Linked Cell 2" xfId="38"/>
    <cellStyle name="Neutral 2" xfId="39"/>
    <cellStyle name="Normal" xfId="0" builtinId="0"/>
    <cellStyle name="Normal 2" xfId="1"/>
    <cellStyle name="Normal 3" xfId="99"/>
    <cellStyle name="Normal 4" xfId="124"/>
    <cellStyle name="Note 2" xfId="40"/>
    <cellStyle name="Output 2" xfId="41"/>
    <cellStyle name="Percent" xfId="98" builtinId="5"/>
    <cellStyle name="SAPBEXaggData" xfId="42"/>
    <cellStyle name="SAPBEXaggDataEmph" xfId="43"/>
    <cellStyle name="SAPBEXaggItem" xfId="44"/>
    <cellStyle name="SAPBEXaggItemX" xfId="45"/>
    <cellStyle name="SAPBEXchaText" xfId="46"/>
    <cellStyle name="SAPBEXexcBad7" xfId="47"/>
    <cellStyle name="SAPBEXexcBad8" xfId="48"/>
    <cellStyle name="SAPBEXexcBad9" xfId="49"/>
    <cellStyle name="SAPBEXexcCritical4" xfId="50"/>
    <cellStyle name="SAPBEXexcCritical5" xfId="51"/>
    <cellStyle name="SAPBEXexcCritical6" xfId="52"/>
    <cellStyle name="SAPBEXexcGood1" xfId="53"/>
    <cellStyle name="SAPBEXexcGood2" xfId="54"/>
    <cellStyle name="SAPBEXexcGood3" xfId="55"/>
    <cellStyle name="SAPBEXfilterDrill" xfId="56"/>
    <cellStyle name="SAPBEXfilterItem" xfId="57"/>
    <cellStyle name="SAPBEXfilterText" xfId="58"/>
    <cellStyle name="SAPBEXformats" xfId="59"/>
    <cellStyle name="SAPBEXheaderItem" xfId="60"/>
    <cellStyle name="SAPBEXheaderText" xfId="61"/>
    <cellStyle name="SAPBEXHLevel0" xfId="62"/>
    <cellStyle name="SAPBEXHLevel0X" xfId="63"/>
    <cellStyle name="SAPBEXHLevel1" xfId="64"/>
    <cellStyle name="SAPBEXHLevel1X" xfId="65"/>
    <cellStyle name="SAPBEXHLevel2" xfId="66"/>
    <cellStyle name="SAPBEXHLevel2X" xfId="67"/>
    <cellStyle name="SAPBEXHLevel3" xfId="68"/>
    <cellStyle name="SAPBEXHLevel3X" xfId="69"/>
    <cellStyle name="SAPBEXinputData" xfId="70"/>
    <cellStyle name="SAPBEXItemHeader" xfId="71"/>
    <cellStyle name="SAPBEXresData" xfId="72"/>
    <cellStyle name="SAPBEXresDataEmph" xfId="73"/>
    <cellStyle name="SAPBEXresItem" xfId="74"/>
    <cellStyle name="SAPBEXresItemX" xfId="75"/>
    <cellStyle name="SAPBEXstdData" xfId="76"/>
    <cellStyle name="SAPBEXstdDataEmph" xfId="77"/>
    <cellStyle name="SAPBEXstdItem" xfId="78"/>
    <cellStyle name="SAPBEXstdItemX" xfId="79"/>
    <cellStyle name="SAPBEXtitle" xfId="80"/>
    <cellStyle name="SAPBEXunassignedItem" xfId="81"/>
    <cellStyle name="SAPBEXundefined" xfId="82"/>
    <cellStyle name="Sheet Title" xfId="83"/>
    <cellStyle name="Total 2" xfId="84"/>
    <cellStyle name="Warning Text 2" xfId="85"/>
  </cellStyles>
  <dxfs count="0"/>
  <tableStyles count="0" defaultTableStyle="TableStyleMedium9" defaultPivotStyle="PivotStyleLight16"/>
  <colors>
    <mruColors>
      <color rgb="FF62BB46"/>
      <color rgb="FFCBDB2A"/>
      <color rgb="FF00AB4E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0421295525370506E-2"/>
          <c:y val="2.7491408934707903E-2"/>
          <c:w val="0.88124033589456907"/>
          <c:h val="0.72073434770831568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Aruandesse2015!$E$3</c:f>
              <c:strCache>
                <c:ptCount val="1"/>
                <c:pt idx="0">
                  <c:v>2015.a. 12 kuud peale hospitaliseerimist elus pt %</c:v>
                </c:pt>
              </c:strCache>
            </c:strRef>
          </c:tx>
          <c:spPr>
            <a:solidFill>
              <a:srgbClr val="62BB46"/>
            </a:solidFill>
            <a:ln>
              <a:noFill/>
            </a:ln>
            <a:effectLst/>
          </c:spPr>
          <c:invertIfNegative val="0"/>
          <c:dPt>
            <c:idx val="3"/>
            <c:invertIfNegative val="0"/>
            <c:bubble3D val="0"/>
            <c:spPr>
              <a:solidFill>
                <a:srgbClr val="62BB46">
                  <a:alpha val="50000"/>
                </a:srgb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F728-4C9E-A388-60345A817B8E}"/>
              </c:ext>
            </c:extLst>
          </c:dPt>
          <c:dPt>
            <c:idx val="8"/>
            <c:invertIfNegative val="0"/>
            <c:bubble3D val="0"/>
            <c:spPr>
              <a:solidFill>
                <a:srgbClr val="62BB46">
                  <a:alpha val="50000"/>
                </a:srgb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F728-4C9E-A388-60345A817B8E}"/>
              </c:ext>
            </c:extLst>
          </c:dPt>
          <c:dPt>
            <c:idx val="21"/>
            <c:invertIfNegative val="0"/>
            <c:bubble3D val="0"/>
            <c:spPr>
              <a:solidFill>
                <a:srgbClr val="62BB46">
                  <a:alpha val="50000"/>
                </a:srgb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F728-4C9E-A388-60345A817B8E}"/>
              </c:ext>
            </c:extLst>
          </c:dPt>
          <c:errBars>
            <c:errBarType val="both"/>
            <c:errValType val="cust"/>
            <c:noEndCap val="0"/>
            <c:plus>
              <c:numRef>
                <c:f>Aruandesse2015!$K$4:$K$24</c:f>
                <c:numCache>
                  <c:formatCode>General</c:formatCode>
                  <c:ptCount val="21"/>
                  <c:pt idx="0">
                    <c:v>8.1862988921547197E-3</c:v>
                  </c:pt>
                  <c:pt idx="1">
                    <c:v>9.0161160354552683E-3</c:v>
                  </c:pt>
                  <c:pt idx="2">
                    <c:v>5.8711819389111186E-3</c:v>
                  </c:pt>
                  <c:pt idx="3">
                    <c:v>1.1090560613320588E-2</c:v>
                  </c:pt>
                  <c:pt idx="4">
                    <c:v>3.1803185437997761E-2</c:v>
                  </c:pt>
                  <c:pt idx="5">
                    <c:v>1.4861302062272541E-2</c:v>
                  </c:pt>
                  <c:pt idx="6">
                    <c:v>4.2379609544468511E-2</c:v>
                  </c:pt>
                  <c:pt idx="7">
                    <c:v>8.450732440215436E-3</c:v>
                  </c:pt>
                  <c:pt idx="8">
                    <c:v>0.26300000000000001</c:v>
                  </c:pt>
                  <c:pt idx="9">
                    <c:v>6.8632768361581942E-2</c:v>
                  </c:pt>
                  <c:pt idx="10">
                    <c:v>6.4236994219653232E-2</c:v>
                  </c:pt>
                  <c:pt idx="11">
                    <c:v>4.4428571428571484E-2</c:v>
                  </c:pt>
                  <c:pt idx="12">
                    <c:v>6.3619047619047575E-2</c:v>
                  </c:pt>
                  <c:pt idx="13">
                    <c:v>6.249700598802399E-2</c:v>
                  </c:pt>
                  <c:pt idx="14">
                    <c:v>5.9988416988417059E-2</c:v>
                  </c:pt>
                  <c:pt idx="15">
                    <c:v>6.6666666666666652E-2</c:v>
                  </c:pt>
                  <c:pt idx="16">
                    <c:v>3.9224719101123573E-2</c:v>
                  </c:pt>
                  <c:pt idx="17">
                    <c:v>0.11221621621621625</c:v>
                  </c:pt>
                  <c:pt idx="18">
                    <c:v>6.8340425531914883E-2</c:v>
                  </c:pt>
                  <c:pt idx="19">
                    <c:v>5.387096774193556E-2</c:v>
                  </c:pt>
                  <c:pt idx="20">
                    <c:v>1.8364692218350687E-2</c:v>
                  </c:pt>
                </c:numCache>
              </c:numRef>
            </c:plus>
            <c:minus>
              <c:numRef>
                <c:f>Aruandesse2015!$J$4:$J$24</c:f>
                <c:numCache>
                  <c:formatCode>General</c:formatCode>
                  <c:ptCount val="21"/>
                  <c:pt idx="0">
                    <c:v>8.8137011078452954E-3</c:v>
                  </c:pt>
                  <c:pt idx="1">
                    <c:v>9.9838839645446376E-3</c:v>
                  </c:pt>
                  <c:pt idx="2">
                    <c:v>6.128818061088892E-3</c:v>
                  </c:pt>
                  <c:pt idx="3">
                    <c:v>1.0909439386679431E-2</c:v>
                  </c:pt>
                  <c:pt idx="4">
                    <c:v>3.3196814562002297E-2</c:v>
                  </c:pt>
                  <c:pt idx="5">
                    <c:v>1.6138697937727375E-2</c:v>
                  </c:pt>
                  <c:pt idx="6">
                    <c:v>4.5620390455531457E-2</c:v>
                  </c:pt>
                  <c:pt idx="7">
                    <c:v>8.5492675597845791E-3</c:v>
                  </c:pt>
                  <c:pt idx="8">
                    <c:v>0.26300000000000001</c:v>
                  </c:pt>
                  <c:pt idx="9">
                    <c:v>7.5367231638418075E-2</c:v>
                  </c:pt>
                  <c:pt idx="10">
                    <c:v>7.376300578034678E-2</c:v>
                  </c:pt>
                  <c:pt idx="11">
                    <c:v>4.95714285714286E-2</c:v>
                  </c:pt>
                  <c:pt idx="12">
                    <c:v>6.9380952380952432E-2</c:v>
                  </c:pt>
                  <c:pt idx="13">
                    <c:v>7.450299401197602E-2</c:v>
                  </c:pt>
                  <c:pt idx="14">
                    <c:v>6.3011583011582939E-2</c:v>
                  </c:pt>
                  <c:pt idx="15">
                    <c:v>7.6333333333333364E-2</c:v>
                  </c:pt>
                  <c:pt idx="16">
                    <c:v>4.1775280898876388E-2</c:v>
                  </c:pt>
                  <c:pt idx="17">
                    <c:v>0.17078378378378378</c:v>
                  </c:pt>
                  <c:pt idx="18">
                    <c:v>7.3659574468085021E-2</c:v>
                  </c:pt>
                  <c:pt idx="19">
                    <c:v>5.7129032258064427E-2</c:v>
                  </c:pt>
                  <c:pt idx="20">
                    <c:v>1.8635307781649235E-2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multiLvlStrRef>
              <c:f>Aruandesse2015!$A$4:$B$24</c:f>
              <c:multiLvlStrCache>
                <c:ptCount val="21"/>
                <c:lvl>
                  <c:pt idx="0">
                    <c:v>PERH</c:v>
                  </c:pt>
                  <c:pt idx="1">
                    <c:v>TÜK</c:v>
                  </c:pt>
                  <c:pt idx="2">
                    <c:v>piirkH</c:v>
                  </c:pt>
                  <c:pt idx="3">
                    <c:v>ITK</c:v>
                  </c:pt>
                  <c:pt idx="4">
                    <c:v>IVKH</c:v>
                  </c:pt>
                  <c:pt idx="5">
                    <c:v>LTKH</c:v>
                  </c:pt>
                  <c:pt idx="6">
                    <c:v>PH</c:v>
                  </c:pt>
                  <c:pt idx="7">
                    <c:v>keskH</c:v>
                  </c:pt>
                  <c:pt idx="8">
                    <c:v>Hiiumaa</c:v>
                  </c:pt>
                  <c:pt idx="9">
                    <c:v>Jõgeva</c:v>
                  </c:pt>
                  <c:pt idx="10">
                    <c:v>Järva</c:v>
                  </c:pt>
                  <c:pt idx="11">
                    <c:v>Kures</c:v>
                  </c:pt>
                  <c:pt idx="12">
                    <c:v>Lõuna</c:v>
                  </c:pt>
                  <c:pt idx="13">
                    <c:v>Lääne</c:v>
                  </c:pt>
                  <c:pt idx="14">
                    <c:v>Narva</c:v>
                  </c:pt>
                  <c:pt idx="15">
                    <c:v>Põlva</c:v>
                  </c:pt>
                  <c:pt idx="16">
                    <c:v>Rakvere</c:v>
                  </c:pt>
                  <c:pt idx="17">
                    <c:v>Rapla</c:v>
                  </c:pt>
                  <c:pt idx="18">
                    <c:v>Valga</c:v>
                  </c:pt>
                  <c:pt idx="19">
                    <c:v>Vilj</c:v>
                  </c:pt>
                  <c:pt idx="20">
                    <c:v>üldH</c:v>
                  </c:pt>
                </c:lvl>
                <c:lvl>
                  <c:pt idx="0">
                    <c:v>Piirkondlikud</c:v>
                  </c:pt>
                  <c:pt idx="3">
                    <c:v>Keskhaiglad</c:v>
                  </c:pt>
                  <c:pt idx="8">
                    <c:v>Üldhaiglad</c:v>
                  </c:pt>
                </c:lvl>
              </c:multiLvlStrCache>
            </c:multiLvlStrRef>
          </c:cat>
          <c:val>
            <c:numRef>
              <c:f>Aruandesse2015!$E$4:$E$24</c:f>
              <c:numCache>
                <c:formatCode>0%</c:formatCode>
                <c:ptCount val="21"/>
                <c:pt idx="0">
                  <c:v>0.78781370110784532</c:v>
                </c:pt>
                <c:pt idx="1">
                  <c:v>0.81998388396454469</c:v>
                </c:pt>
                <c:pt idx="2">
                  <c:v>0.80112881806108893</c:v>
                </c:pt>
                <c:pt idx="3">
                  <c:v>0.8469094393866794</c:v>
                </c:pt>
                <c:pt idx="4">
                  <c:v>0.61319681456200226</c:v>
                </c:pt>
                <c:pt idx="5">
                  <c:v>0.80913869793772741</c:v>
                </c:pt>
                <c:pt idx="6">
                  <c:v>0.67462039045553146</c:v>
                </c:pt>
                <c:pt idx="7">
                  <c:v>0.79954926755978462</c:v>
                </c:pt>
                <c:pt idx="8">
                  <c:v>0.5</c:v>
                </c:pt>
                <c:pt idx="9">
                  <c:v>0.65536723163841804</c:v>
                </c:pt>
                <c:pt idx="10">
                  <c:v>0.7167630057803468</c:v>
                </c:pt>
                <c:pt idx="11">
                  <c:v>0.74857142857142855</c:v>
                </c:pt>
                <c:pt idx="12">
                  <c:v>0.65238095238095239</c:v>
                </c:pt>
                <c:pt idx="13">
                  <c:v>0.74850299401197606</c:v>
                </c:pt>
                <c:pt idx="14">
                  <c:v>0.58301158301158296</c:v>
                </c:pt>
                <c:pt idx="15">
                  <c:v>0.70833333333333337</c:v>
                </c:pt>
                <c:pt idx="16">
                  <c:v>0.6797752808988764</c:v>
                </c:pt>
                <c:pt idx="17">
                  <c:v>0.78378378378378377</c:v>
                </c:pt>
                <c:pt idx="18">
                  <c:v>0.62765957446808507</c:v>
                </c:pt>
                <c:pt idx="19">
                  <c:v>0.61612903225806448</c:v>
                </c:pt>
                <c:pt idx="20">
                  <c:v>0.67363530778164926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728-4C9E-A388-60345A817B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780950112"/>
        <c:axId val="780944704"/>
      </c:barChart>
      <c:lineChart>
        <c:grouping val="standard"/>
        <c:varyColors val="0"/>
        <c:ser>
          <c:idx val="2"/>
          <c:order val="0"/>
          <c:tx>
            <c:v>2015 HVA keskmine</c:v>
          </c:tx>
          <c:spPr>
            <a:ln w="3492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multiLvlStrRef>
              <c:f>Aruandesse2015!$A$4:$B$24</c:f>
              <c:multiLvlStrCache>
                <c:ptCount val="21"/>
                <c:lvl>
                  <c:pt idx="0">
                    <c:v>PERH</c:v>
                  </c:pt>
                  <c:pt idx="1">
                    <c:v>TÜK</c:v>
                  </c:pt>
                  <c:pt idx="2">
                    <c:v>piirkH</c:v>
                  </c:pt>
                  <c:pt idx="3">
                    <c:v>ITK</c:v>
                  </c:pt>
                  <c:pt idx="4">
                    <c:v>IVKH</c:v>
                  </c:pt>
                  <c:pt idx="5">
                    <c:v>LTKH</c:v>
                  </c:pt>
                  <c:pt idx="6">
                    <c:v>PH</c:v>
                  </c:pt>
                  <c:pt idx="7">
                    <c:v>keskH</c:v>
                  </c:pt>
                  <c:pt idx="8">
                    <c:v>Hiiumaa</c:v>
                  </c:pt>
                  <c:pt idx="9">
                    <c:v>Jõgeva</c:v>
                  </c:pt>
                  <c:pt idx="10">
                    <c:v>Järva</c:v>
                  </c:pt>
                  <c:pt idx="11">
                    <c:v>Kures</c:v>
                  </c:pt>
                  <c:pt idx="12">
                    <c:v>Lõuna</c:v>
                  </c:pt>
                  <c:pt idx="13">
                    <c:v>Lääne</c:v>
                  </c:pt>
                  <c:pt idx="14">
                    <c:v>Narva</c:v>
                  </c:pt>
                  <c:pt idx="15">
                    <c:v>Põlva</c:v>
                  </c:pt>
                  <c:pt idx="16">
                    <c:v>Rakvere</c:v>
                  </c:pt>
                  <c:pt idx="17">
                    <c:v>Rapla</c:v>
                  </c:pt>
                  <c:pt idx="18">
                    <c:v>Valga</c:v>
                  </c:pt>
                  <c:pt idx="19">
                    <c:v>Vilj</c:v>
                  </c:pt>
                  <c:pt idx="20">
                    <c:v>üldH</c:v>
                  </c:pt>
                </c:lvl>
                <c:lvl>
                  <c:pt idx="0">
                    <c:v>Piirkondlikud</c:v>
                  </c:pt>
                  <c:pt idx="3">
                    <c:v>Keskhaiglad</c:v>
                  </c:pt>
                  <c:pt idx="8">
                    <c:v>Üldhaiglad</c:v>
                  </c:pt>
                </c:lvl>
              </c:multiLvlStrCache>
            </c:multiLvlStrRef>
          </c:cat>
          <c:val>
            <c:numRef>
              <c:f>Aruandesse2015!$G$4:$G$24</c:f>
              <c:numCache>
                <c:formatCode>0%</c:formatCode>
                <c:ptCount val="21"/>
                <c:pt idx="0">
                  <c:v>0.78778774873195478</c:v>
                </c:pt>
                <c:pt idx="1">
                  <c:v>0.78778774873195478</c:v>
                </c:pt>
                <c:pt idx="2">
                  <c:v>0.78778774873195478</c:v>
                </c:pt>
                <c:pt idx="3">
                  <c:v>0.78778774873195478</c:v>
                </c:pt>
                <c:pt idx="4">
                  <c:v>0.78778774873195478</c:v>
                </c:pt>
                <c:pt idx="5">
                  <c:v>0.78778774873195478</c:v>
                </c:pt>
                <c:pt idx="6">
                  <c:v>0.78778774873195478</c:v>
                </c:pt>
                <c:pt idx="7">
                  <c:v>0.78778774873195478</c:v>
                </c:pt>
                <c:pt idx="8">
                  <c:v>0.78778774873195478</c:v>
                </c:pt>
                <c:pt idx="9">
                  <c:v>0.78778774873195478</c:v>
                </c:pt>
                <c:pt idx="10">
                  <c:v>0.78778774873195478</c:v>
                </c:pt>
                <c:pt idx="11">
                  <c:v>0.78778774873195478</c:v>
                </c:pt>
                <c:pt idx="12">
                  <c:v>0.78778774873195478</c:v>
                </c:pt>
                <c:pt idx="13">
                  <c:v>0.78778774873195478</c:v>
                </c:pt>
                <c:pt idx="14">
                  <c:v>0.78778774873195478</c:v>
                </c:pt>
                <c:pt idx="15">
                  <c:v>0.78778774873195478</c:v>
                </c:pt>
                <c:pt idx="16">
                  <c:v>0.78778774873195478</c:v>
                </c:pt>
                <c:pt idx="17">
                  <c:v>0.78778774873195478</c:v>
                </c:pt>
                <c:pt idx="18">
                  <c:v>0.78778774873195478</c:v>
                </c:pt>
                <c:pt idx="19">
                  <c:v>0.78778774873195478</c:v>
                </c:pt>
                <c:pt idx="20">
                  <c:v>0.78778774873195478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728-4C9E-A388-60345A817B8E}"/>
            </c:ext>
          </c:extLst>
        </c:ser>
        <c:ser>
          <c:idx val="1"/>
          <c:order val="2"/>
          <c:tx>
            <c:strRef>
              <c:f>Aruandesse2014!$E$3</c:f>
              <c:strCache>
                <c:ptCount val="1"/>
                <c:pt idx="0">
                  <c:v>2014.a. 12 kuud peale hospitaliseerimist elus pt %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square"/>
            <c:size val="6"/>
            <c:spPr>
              <a:solidFill>
                <a:srgbClr val="CBDB2A"/>
              </a:solidFill>
              <a:ln w="25400">
                <a:noFill/>
              </a:ln>
              <a:effectLst/>
            </c:spPr>
          </c:marker>
          <c:cat>
            <c:multiLvlStrRef>
              <c:f>Aruandesse2015!$A$4:$B$24</c:f>
              <c:multiLvlStrCache>
                <c:ptCount val="21"/>
                <c:lvl>
                  <c:pt idx="0">
                    <c:v>PERH</c:v>
                  </c:pt>
                  <c:pt idx="1">
                    <c:v>TÜK</c:v>
                  </c:pt>
                  <c:pt idx="2">
                    <c:v>piirkH</c:v>
                  </c:pt>
                  <c:pt idx="3">
                    <c:v>ITK</c:v>
                  </c:pt>
                  <c:pt idx="4">
                    <c:v>IVKH</c:v>
                  </c:pt>
                  <c:pt idx="5">
                    <c:v>LTKH</c:v>
                  </c:pt>
                  <c:pt idx="6">
                    <c:v>PH</c:v>
                  </c:pt>
                  <c:pt idx="7">
                    <c:v>keskH</c:v>
                  </c:pt>
                  <c:pt idx="8">
                    <c:v>Hiiumaa</c:v>
                  </c:pt>
                  <c:pt idx="9">
                    <c:v>Jõgeva</c:v>
                  </c:pt>
                  <c:pt idx="10">
                    <c:v>Järva</c:v>
                  </c:pt>
                  <c:pt idx="11">
                    <c:v>Kures</c:v>
                  </c:pt>
                  <c:pt idx="12">
                    <c:v>Lõuna</c:v>
                  </c:pt>
                  <c:pt idx="13">
                    <c:v>Lääne</c:v>
                  </c:pt>
                  <c:pt idx="14">
                    <c:v>Narva</c:v>
                  </c:pt>
                  <c:pt idx="15">
                    <c:v>Põlva</c:v>
                  </c:pt>
                  <c:pt idx="16">
                    <c:v>Rakvere</c:v>
                  </c:pt>
                  <c:pt idx="17">
                    <c:v>Rapla</c:v>
                  </c:pt>
                  <c:pt idx="18">
                    <c:v>Valga</c:v>
                  </c:pt>
                  <c:pt idx="19">
                    <c:v>Vilj</c:v>
                  </c:pt>
                  <c:pt idx="20">
                    <c:v>üldH</c:v>
                  </c:pt>
                </c:lvl>
                <c:lvl>
                  <c:pt idx="0">
                    <c:v>Piirkondlikud</c:v>
                  </c:pt>
                  <c:pt idx="3">
                    <c:v>Keskhaiglad</c:v>
                  </c:pt>
                  <c:pt idx="8">
                    <c:v>Üldhaiglad</c:v>
                  </c:pt>
                </c:lvl>
              </c:multiLvlStrCache>
            </c:multiLvlStrRef>
          </c:cat>
          <c:val>
            <c:numRef>
              <c:f>Aruandesse2014!$E$4:$E$24</c:f>
              <c:numCache>
                <c:formatCode>0%</c:formatCode>
                <c:ptCount val="21"/>
                <c:pt idx="0">
                  <c:v>0.7878201479795105</c:v>
                </c:pt>
                <c:pt idx="1">
                  <c:v>0.82116451016635861</c:v>
                </c:pt>
                <c:pt idx="2">
                  <c:v>0.80213239141810566</c:v>
                </c:pt>
                <c:pt idx="3">
                  <c:v>0.84237726098191212</c:v>
                </c:pt>
                <c:pt idx="4">
                  <c:v>0.61852260198456455</c:v>
                </c:pt>
                <c:pt idx="5">
                  <c:v>0.79952076677316297</c:v>
                </c:pt>
                <c:pt idx="6">
                  <c:v>0.6437054631828979</c:v>
                </c:pt>
                <c:pt idx="7">
                  <c:v>0.79367041661515636</c:v>
                </c:pt>
                <c:pt idx="8">
                  <c:v>0.2857142857142857</c:v>
                </c:pt>
                <c:pt idx="9">
                  <c:v>0.69456066945606698</c:v>
                </c:pt>
                <c:pt idx="10">
                  <c:v>0.73015873015873012</c:v>
                </c:pt>
                <c:pt idx="11">
                  <c:v>0.69090909090909092</c:v>
                </c:pt>
                <c:pt idx="12">
                  <c:v>0.64680851063829792</c:v>
                </c:pt>
                <c:pt idx="13">
                  <c:v>0.73287671232876717</c:v>
                </c:pt>
                <c:pt idx="14">
                  <c:v>0.66923076923076918</c:v>
                </c:pt>
                <c:pt idx="15">
                  <c:v>0.70967741935483875</c:v>
                </c:pt>
                <c:pt idx="16">
                  <c:v>0.65570934256055369</c:v>
                </c:pt>
                <c:pt idx="17">
                  <c:v>0.72413793103448276</c:v>
                </c:pt>
                <c:pt idx="18">
                  <c:v>0.68500000000000005</c:v>
                </c:pt>
                <c:pt idx="19">
                  <c:v>0.57605177993527512</c:v>
                </c:pt>
                <c:pt idx="20">
                  <c:v>0.6694060515502428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F728-4C9E-A388-60345A817B8E}"/>
            </c:ext>
          </c:extLst>
        </c:ser>
        <c:ser>
          <c:idx val="3"/>
          <c:order val="3"/>
          <c:tx>
            <c:v>2014 HVA keskmine</c:v>
          </c:tx>
          <c:spPr>
            <a:ln w="2540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multiLvlStrRef>
              <c:f>Aruandesse2015!$A$4:$B$24</c:f>
              <c:multiLvlStrCache>
                <c:ptCount val="21"/>
                <c:lvl>
                  <c:pt idx="0">
                    <c:v>PERH</c:v>
                  </c:pt>
                  <c:pt idx="1">
                    <c:v>TÜK</c:v>
                  </c:pt>
                  <c:pt idx="2">
                    <c:v>piirkH</c:v>
                  </c:pt>
                  <c:pt idx="3">
                    <c:v>ITK</c:v>
                  </c:pt>
                  <c:pt idx="4">
                    <c:v>IVKH</c:v>
                  </c:pt>
                  <c:pt idx="5">
                    <c:v>LTKH</c:v>
                  </c:pt>
                  <c:pt idx="6">
                    <c:v>PH</c:v>
                  </c:pt>
                  <c:pt idx="7">
                    <c:v>keskH</c:v>
                  </c:pt>
                  <c:pt idx="8">
                    <c:v>Hiiumaa</c:v>
                  </c:pt>
                  <c:pt idx="9">
                    <c:v>Jõgeva</c:v>
                  </c:pt>
                  <c:pt idx="10">
                    <c:v>Järva</c:v>
                  </c:pt>
                  <c:pt idx="11">
                    <c:v>Kures</c:v>
                  </c:pt>
                  <c:pt idx="12">
                    <c:v>Lõuna</c:v>
                  </c:pt>
                  <c:pt idx="13">
                    <c:v>Lääne</c:v>
                  </c:pt>
                  <c:pt idx="14">
                    <c:v>Narva</c:v>
                  </c:pt>
                  <c:pt idx="15">
                    <c:v>Põlva</c:v>
                  </c:pt>
                  <c:pt idx="16">
                    <c:v>Rakvere</c:v>
                  </c:pt>
                  <c:pt idx="17">
                    <c:v>Rapla</c:v>
                  </c:pt>
                  <c:pt idx="18">
                    <c:v>Valga</c:v>
                  </c:pt>
                  <c:pt idx="19">
                    <c:v>Vilj</c:v>
                  </c:pt>
                  <c:pt idx="20">
                    <c:v>üldH</c:v>
                  </c:pt>
                </c:lvl>
                <c:lvl>
                  <c:pt idx="0">
                    <c:v>Piirkondlikud</c:v>
                  </c:pt>
                  <c:pt idx="3">
                    <c:v>Keskhaiglad</c:v>
                  </c:pt>
                  <c:pt idx="8">
                    <c:v>Üldhaiglad</c:v>
                  </c:pt>
                </c:lvl>
              </c:multiLvlStrCache>
            </c:multiLvlStrRef>
          </c:cat>
          <c:val>
            <c:numRef>
              <c:f>Aruandesse2014!$F$4:$F$24</c:f>
              <c:numCache>
                <c:formatCode>0%</c:formatCode>
                <c:ptCount val="21"/>
                <c:pt idx="0">
                  <c:v>0.78586781300376141</c:v>
                </c:pt>
                <c:pt idx="1">
                  <c:v>0.78586781300376141</c:v>
                </c:pt>
                <c:pt idx="2">
                  <c:v>0.78586781300376141</c:v>
                </c:pt>
                <c:pt idx="3">
                  <c:v>0.78586781300376141</c:v>
                </c:pt>
                <c:pt idx="4">
                  <c:v>0.78586781300376141</c:v>
                </c:pt>
                <c:pt idx="5">
                  <c:v>0.78586781300376141</c:v>
                </c:pt>
                <c:pt idx="6">
                  <c:v>0.78586781300376141</c:v>
                </c:pt>
                <c:pt idx="7">
                  <c:v>0.78586781300376141</c:v>
                </c:pt>
                <c:pt idx="8">
                  <c:v>0.78586781300376141</c:v>
                </c:pt>
                <c:pt idx="9">
                  <c:v>0.78586781300376141</c:v>
                </c:pt>
                <c:pt idx="10">
                  <c:v>0.78586781300376141</c:v>
                </c:pt>
                <c:pt idx="11">
                  <c:v>0.78586781300376141</c:v>
                </c:pt>
                <c:pt idx="12">
                  <c:v>0.78586781300376141</c:v>
                </c:pt>
                <c:pt idx="13">
                  <c:v>0.78586781300376141</c:v>
                </c:pt>
                <c:pt idx="14">
                  <c:v>0.78586781300376141</c:v>
                </c:pt>
                <c:pt idx="15">
                  <c:v>0.78586781300376141</c:v>
                </c:pt>
                <c:pt idx="16">
                  <c:v>0.78586781300376141</c:v>
                </c:pt>
                <c:pt idx="17">
                  <c:v>0.78586781300376141</c:v>
                </c:pt>
                <c:pt idx="18">
                  <c:v>0.78586781300376141</c:v>
                </c:pt>
                <c:pt idx="19">
                  <c:v>0.78586781300376141</c:v>
                </c:pt>
                <c:pt idx="20">
                  <c:v>0.78586781300376141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885F-426A-91F9-AC477F57CA52}"/>
            </c:ext>
          </c:extLst>
        </c:ser>
        <c:ser>
          <c:idx val="4"/>
          <c:order val="4"/>
          <c:tx>
            <c:v>Eesmärk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multiLvlStrRef>
              <c:f>Aruandesse2015!$A$4:$B$24</c:f>
              <c:multiLvlStrCache>
                <c:ptCount val="21"/>
                <c:lvl>
                  <c:pt idx="0">
                    <c:v>PERH</c:v>
                  </c:pt>
                  <c:pt idx="1">
                    <c:v>TÜK</c:v>
                  </c:pt>
                  <c:pt idx="2">
                    <c:v>piirkH</c:v>
                  </c:pt>
                  <c:pt idx="3">
                    <c:v>ITK</c:v>
                  </c:pt>
                  <c:pt idx="4">
                    <c:v>IVKH</c:v>
                  </c:pt>
                  <c:pt idx="5">
                    <c:v>LTKH</c:v>
                  </c:pt>
                  <c:pt idx="6">
                    <c:v>PH</c:v>
                  </c:pt>
                  <c:pt idx="7">
                    <c:v>keskH</c:v>
                  </c:pt>
                  <c:pt idx="8">
                    <c:v>Hiiumaa</c:v>
                  </c:pt>
                  <c:pt idx="9">
                    <c:v>Jõgeva</c:v>
                  </c:pt>
                  <c:pt idx="10">
                    <c:v>Järva</c:v>
                  </c:pt>
                  <c:pt idx="11">
                    <c:v>Kures</c:v>
                  </c:pt>
                  <c:pt idx="12">
                    <c:v>Lõuna</c:v>
                  </c:pt>
                  <c:pt idx="13">
                    <c:v>Lääne</c:v>
                  </c:pt>
                  <c:pt idx="14">
                    <c:v>Narva</c:v>
                  </c:pt>
                  <c:pt idx="15">
                    <c:v>Põlva</c:v>
                  </c:pt>
                  <c:pt idx="16">
                    <c:v>Rakvere</c:v>
                  </c:pt>
                  <c:pt idx="17">
                    <c:v>Rapla</c:v>
                  </c:pt>
                  <c:pt idx="18">
                    <c:v>Valga</c:v>
                  </c:pt>
                  <c:pt idx="19">
                    <c:v>Vilj</c:v>
                  </c:pt>
                  <c:pt idx="20">
                    <c:v>üldH</c:v>
                  </c:pt>
                </c:lvl>
                <c:lvl>
                  <c:pt idx="0">
                    <c:v>Piirkondlikud</c:v>
                  </c:pt>
                  <c:pt idx="3">
                    <c:v>Keskhaiglad</c:v>
                  </c:pt>
                  <c:pt idx="8">
                    <c:v>Üldhaiglad</c:v>
                  </c:pt>
                </c:lvl>
              </c:multiLvlStrCache>
            </c:multiLvlStrRef>
          </c:cat>
          <c:val>
            <c:numRef>
              <c:f>Aruandesse2015!$L$4:$L$24</c:f>
              <c:numCache>
                <c:formatCode>0%</c:formatCode>
                <c:ptCount val="21"/>
                <c:pt idx="0">
                  <c:v>0.7</c:v>
                </c:pt>
                <c:pt idx="1">
                  <c:v>0.7</c:v>
                </c:pt>
                <c:pt idx="2">
                  <c:v>0.7</c:v>
                </c:pt>
                <c:pt idx="3">
                  <c:v>0.7</c:v>
                </c:pt>
                <c:pt idx="4">
                  <c:v>0.7</c:v>
                </c:pt>
                <c:pt idx="5">
                  <c:v>0.7</c:v>
                </c:pt>
                <c:pt idx="6">
                  <c:v>0.7</c:v>
                </c:pt>
                <c:pt idx="7">
                  <c:v>0.7</c:v>
                </c:pt>
                <c:pt idx="8">
                  <c:v>0.7</c:v>
                </c:pt>
                <c:pt idx="9">
                  <c:v>0.7</c:v>
                </c:pt>
                <c:pt idx="10">
                  <c:v>0.7</c:v>
                </c:pt>
                <c:pt idx="11">
                  <c:v>0.7</c:v>
                </c:pt>
                <c:pt idx="12">
                  <c:v>0.7</c:v>
                </c:pt>
                <c:pt idx="13">
                  <c:v>0.7</c:v>
                </c:pt>
                <c:pt idx="14">
                  <c:v>0.7</c:v>
                </c:pt>
                <c:pt idx="15">
                  <c:v>0.7</c:v>
                </c:pt>
                <c:pt idx="16">
                  <c:v>0.7</c:v>
                </c:pt>
                <c:pt idx="17">
                  <c:v>0.7</c:v>
                </c:pt>
                <c:pt idx="18">
                  <c:v>0.7</c:v>
                </c:pt>
                <c:pt idx="19">
                  <c:v>0.7</c:v>
                </c:pt>
                <c:pt idx="20">
                  <c:v>0.7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9D68-4BAE-A3DC-FDF2AA4E93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0950112"/>
        <c:axId val="780944704"/>
      </c:lineChart>
      <c:catAx>
        <c:axId val="7809501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t-EE"/>
          </a:p>
        </c:txPr>
        <c:crossAx val="780944704"/>
        <c:crosses val="autoZero"/>
        <c:auto val="1"/>
        <c:lblAlgn val="ctr"/>
        <c:lblOffset val="100"/>
        <c:noMultiLvlLbl val="0"/>
      </c:catAx>
      <c:valAx>
        <c:axId val="780944704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t-EE"/>
          </a:p>
        </c:txPr>
        <c:crossAx val="7809501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8.4097184226594027E-2"/>
          <c:y val="0.89294103361634958"/>
          <c:w val="0.89625678965355915"/>
          <c:h val="9.282409093881058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t-E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t-EE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2842027559055111E-2"/>
          <c:y val="4.0579710144927533E-2"/>
          <c:w val="0.90424130577427819"/>
          <c:h val="0.6856902887139108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Aruandesse2015!$E$29</c:f>
              <c:strCache>
                <c:ptCount val="1"/>
                <c:pt idx="0">
                  <c:v>2015.a. 12 kuud peale hospitaliseerimist elus pt %, kes on saanud teenust 2046, 2059</c:v>
                </c:pt>
              </c:strCache>
            </c:strRef>
          </c:tx>
          <c:spPr>
            <a:solidFill>
              <a:srgbClr val="62BB46"/>
            </a:solidFill>
            <a:ln>
              <a:noFill/>
            </a:ln>
            <a:effectLst/>
          </c:spPr>
          <c:invertIfNegative val="0"/>
          <c:dPt>
            <c:idx val="3"/>
            <c:invertIfNegative val="0"/>
            <c:bubble3D val="0"/>
            <c:spPr>
              <a:solidFill>
                <a:srgbClr val="62BB46">
                  <a:alpha val="50000"/>
                </a:srgb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994A-445B-87D6-58DA03AA98D0}"/>
              </c:ext>
            </c:extLst>
          </c:dPt>
          <c:dPt>
            <c:idx val="8"/>
            <c:invertIfNegative val="0"/>
            <c:bubble3D val="0"/>
            <c:spPr>
              <a:solidFill>
                <a:srgbClr val="62BB46">
                  <a:alpha val="50000"/>
                </a:srgb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994A-445B-87D6-58DA03AA98D0}"/>
              </c:ext>
            </c:extLst>
          </c:dPt>
          <c:dPt>
            <c:idx val="21"/>
            <c:invertIfNegative val="0"/>
            <c:bubble3D val="0"/>
            <c:spPr>
              <a:solidFill>
                <a:srgbClr val="62BB46">
                  <a:alpha val="50000"/>
                </a:srgb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994A-445B-87D6-58DA03AA98D0}"/>
              </c:ext>
            </c:extLst>
          </c:dPt>
          <c:errBars>
            <c:errBarType val="both"/>
            <c:errValType val="cust"/>
            <c:noEndCap val="0"/>
            <c:plus>
              <c:numRef>
                <c:f>Aruandesse2015!$K$30:$K$50</c:f>
                <c:numCache>
                  <c:formatCode>General</c:formatCode>
                  <c:ptCount val="21"/>
                  <c:pt idx="0">
                    <c:v>1.5227701232777391E-2</c:v>
                  </c:pt>
                  <c:pt idx="1">
                    <c:v>2.1347954949614723E-2</c:v>
                  </c:pt>
                  <c:pt idx="2">
                    <c:v>1.2826174949404079E-2</c:v>
                  </c:pt>
                  <c:pt idx="3">
                    <c:v>4.2777777777777692E-2</c:v>
                  </c:pt>
                  <c:pt idx="4">
                    <c:v>4.31111111111111E-2</c:v>
                  </c:pt>
                  <c:pt idx="5">
                    <c:v>6.6185185185185236E-2</c:v>
                  </c:pt>
                  <c:pt idx="6">
                    <c:v>7.2675392670156991E-2</c:v>
                  </c:pt>
                  <c:pt idx="7">
                    <c:v>2.6432197244380062E-2</c:v>
                  </c:pt>
                  <c:pt idx="8">
                    <c:v>0</c:v>
                  </c:pt>
                  <c:pt idx="9">
                    <c:v>0</c:v>
                  </c:pt>
                  <c:pt idx="10">
                    <c:v>0.32036363636363641</c:v>
                  </c:pt>
                  <c:pt idx="11">
                    <c:v>0.14636170212765964</c:v>
                  </c:pt>
                  <c:pt idx="12">
                    <c:v>0.11954794520547946</c:v>
                  </c:pt>
                  <c:pt idx="13">
                    <c:v>0.16370731707317071</c:v>
                  </c:pt>
                  <c:pt idx="14">
                    <c:v>0.10007692307692312</c:v>
                  </c:pt>
                  <c:pt idx="15">
                    <c:v>0</c:v>
                  </c:pt>
                  <c:pt idx="16">
                    <c:v>6.9682926829268244E-2</c:v>
                  </c:pt>
                  <c:pt idx="17">
                    <c:v>0</c:v>
                  </c:pt>
                  <c:pt idx="18">
                    <c:v>0.21023076923076922</c:v>
                  </c:pt>
                  <c:pt idx="19">
                    <c:v>0.17470270270270266</c:v>
                  </c:pt>
                  <c:pt idx="20">
                    <c:v>4.3147058823529427E-2</c:v>
                  </c:pt>
                </c:numCache>
              </c:numRef>
            </c:plus>
            <c:minus>
              <c:numRef>
                <c:f>Aruandesse2015!$J$30:$J$50</c:f>
                <c:numCache>
                  <c:formatCode>General</c:formatCode>
                  <c:ptCount val="21"/>
                  <c:pt idx="0">
                    <c:v>1.6772298767222638E-2</c:v>
                  </c:pt>
                  <c:pt idx="1">
                    <c:v>2.2652045050385206E-2</c:v>
                  </c:pt>
                  <c:pt idx="2">
                    <c:v>1.3173825050595944E-2</c:v>
                  </c:pt>
                  <c:pt idx="3">
                    <c:v>4.6222222222222276E-2</c:v>
                  </c:pt>
                  <c:pt idx="4">
                    <c:v>4.188888888888892E-2</c:v>
                  </c:pt>
                  <c:pt idx="5">
                    <c:v>6.8814814814814773E-2</c:v>
                  </c:pt>
                  <c:pt idx="6">
                    <c:v>7.3324607329842972E-2</c:v>
                  </c:pt>
                  <c:pt idx="7">
                    <c:v>2.6567802755619985E-2</c:v>
                  </c:pt>
                  <c:pt idx="8">
                    <c:v>0</c:v>
                  </c:pt>
                  <c:pt idx="9">
                    <c:v>0</c:v>
                  </c:pt>
                  <c:pt idx="10">
                    <c:v>0.23963636363636365</c:v>
                  </c:pt>
                  <c:pt idx="11">
                    <c:v>0.1476382978723404</c:v>
                  </c:pt>
                  <c:pt idx="12">
                    <c:v>0.11745205479452053</c:v>
                  </c:pt>
                  <c:pt idx="13">
                    <c:v>0.12029268292682929</c:v>
                  </c:pt>
                  <c:pt idx="14">
                    <c:v>9.6923076923076945E-2</c:v>
                  </c:pt>
                  <c:pt idx="15">
                    <c:v>0</c:v>
                  </c:pt>
                  <c:pt idx="16">
                    <c:v>7.0317073170731714E-2</c:v>
                  </c:pt>
                  <c:pt idx="17">
                    <c:v>0</c:v>
                  </c:pt>
                  <c:pt idx="18">
                    <c:v>0.13276923076923078</c:v>
                  </c:pt>
                  <c:pt idx="19">
                    <c:v>0.13329729729729731</c:v>
                  </c:pt>
                  <c:pt idx="20">
                    <c:v>4.1852941176470537E-2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multiLvlStrRef>
              <c:f>Aruandesse2015!$A$30:$B$50</c:f>
              <c:multiLvlStrCache>
                <c:ptCount val="21"/>
                <c:lvl>
                  <c:pt idx="0">
                    <c:v>PERH</c:v>
                  </c:pt>
                  <c:pt idx="1">
                    <c:v>TÜK</c:v>
                  </c:pt>
                  <c:pt idx="2">
                    <c:v>piirkH</c:v>
                  </c:pt>
                  <c:pt idx="3">
                    <c:v>ITK</c:v>
                  </c:pt>
                  <c:pt idx="4">
                    <c:v>IVKH</c:v>
                  </c:pt>
                  <c:pt idx="5">
                    <c:v>LTKH</c:v>
                  </c:pt>
                  <c:pt idx="6">
                    <c:v>PH</c:v>
                  </c:pt>
                  <c:pt idx="7">
                    <c:v>keskH</c:v>
                  </c:pt>
                  <c:pt idx="8">
                    <c:v>Hiiumaa</c:v>
                  </c:pt>
                  <c:pt idx="9">
                    <c:v>Jõgeva</c:v>
                  </c:pt>
                  <c:pt idx="10">
                    <c:v>Järva</c:v>
                  </c:pt>
                  <c:pt idx="11">
                    <c:v>Kures</c:v>
                  </c:pt>
                  <c:pt idx="12">
                    <c:v>Lõuna</c:v>
                  </c:pt>
                  <c:pt idx="13">
                    <c:v>Lääne</c:v>
                  </c:pt>
                  <c:pt idx="14">
                    <c:v>Narva</c:v>
                  </c:pt>
                  <c:pt idx="15">
                    <c:v>Põlva</c:v>
                  </c:pt>
                  <c:pt idx="16">
                    <c:v>Rakvere</c:v>
                  </c:pt>
                  <c:pt idx="17">
                    <c:v>Rapla</c:v>
                  </c:pt>
                  <c:pt idx="18">
                    <c:v>Valga</c:v>
                  </c:pt>
                  <c:pt idx="19">
                    <c:v>Vilj</c:v>
                  </c:pt>
                  <c:pt idx="20">
                    <c:v>üldH</c:v>
                  </c:pt>
                </c:lvl>
                <c:lvl>
                  <c:pt idx="0">
                    <c:v>Piirkondlikud</c:v>
                  </c:pt>
                  <c:pt idx="3">
                    <c:v>Keskhaiglad</c:v>
                  </c:pt>
                  <c:pt idx="8">
                    <c:v>Üldhaiglad</c:v>
                  </c:pt>
                </c:lvl>
              </c:multiLvlStrCache>
            </c:multiLvlStrRef>
          </c:cat>
          <c:val>
            <c:numRef>
              <c:f>Aruandesse2015!$E$30:$E$50</c:f>
              <c:numCache>
                <c:formatCode>0%</c:formatCode>
                <c:ptCount val="21"/>
                <c:pt idx="0">
                  <c:v>0.76577229876722264</c:v>
                </c:pt>
                <c:pt idx="1">
                  <c:v>0.70065204505038525</c:v>
                </c:pt>
                <c:pt idx="2">
                  <c:v>0.74117382505059592</c:v>
                </c:pt>
                <c:pt idx="3">
                  <c:v>0.66222222222222227</c:v>
                </c:pt>
                <c:pt idx="4">
                  <c:v>0.3888888888888889</c:v>
                </c:pt>
                <c:pt idx="5">
                  <c:v>0.56481481481481477</c:v>
                </c:pt>
                <c:pt idx="6">
                  <c:v>0.51832460732984298</c:v>
                </c:pt>
                <c:pt idx="7">
                  <c:v>0.52356780275561998</c:v>
                </c:pt>
                <c:pt idx="8">
                  <c:v>0</c:v>
                </c:pt>
                <c:pt idx="9">
                  <c:v>0</c:v>
                </c:pt>
                <c:pt idx="10">
                  <c:v>0.36363636363636365</c:v>
                </c:pt>
                <c:pt idx="11">
                  <c:v>0.51063829787234039</c:v>
                </c:pt>
                <c:pt idx="12">
                  <c:v>0.47945205479452052</c:v>
                </c:pt>
                <c:pt idx="13">
                  <c:v>0.26829268292682928</c:v>
                </c:pt>
                <c:pt idx="14">
                  <c:v>0.45192307692307693</c:v>
                </c:pt>
                <c:pt idx="15">
                  <c:v>0</c:v>
                </c:pt>
                <c:pt idx="16">
                  <c:v>0.50731707317073171</c:v>
                </c:pt>
                <c:pt idx="17">
                  <c:v>0</c:v>
                </c:pt>
                <c:pt idx="18">
                  <c:v>0.23076923076923078</c:v>
                </c:pt>
                <c:pt idx="19">
                  <c:v>0.29729729729729731</c:v>
                </c:pt>
                <c:pt idx="20">
                  <c:v>0.44485294117647056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94A-445B-87D6-58DA03AA98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780950112"/>
        <c:axId val="780944704"/>
      </c:barChart>
      <c:lineChart>
        <c:grouping val="standard"/>
        <c:varyColors val="0"/>
        <c:ser>
          <c:idx val="2"/>
          <c:order val="0"/>
          <c:tx>
            <c:v>2015 HVA keskmine</c:v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multiLvlStrRef>
              <c:f>Aruandesse2015!$A$30:$B$50</c:f>
              <c:multiLvlStrCache>
                <c:ptCount val="21"/>
                <c:lvl>
                  <c:pt idx="0">
                    <c:v>PERH</c:v>
                  </c:pt>
                  <c:pt idx="1">
                    <c:v>TÜK</c:v>
                  </c:pt>
                  <c:pt idx="2">
                    <c:v>piirkH</c:v>
                  </c:pt>
                  <c:pt idx="3">
                    <c:v>ITK</c:v>
                  </c:pt>
                  <c:pt idx="4">
                    <c:v>IVKH</c:v>
                  </c:pt>
                  <c:pt idx="5">
                    <c:v>LTKH</c:v>
                  </c:pt>
                  <c:pt idx="6">
                    <c:v>PH</c:v>
                  </c:pt>
                  <c:pt idx="7">
                    <c:v>keskH</c:v>
                  </c:pt>
                  <c:pt idx="8">
                    <c:v>Hiiumaa</c:v>
                  </c:pt>
                  <c:pt idx="9">
                    <c:v>Jõgeva</c:v>
                  </c:pt>
                  <c:pt idx="10">
                    <c:v>Järva</c:v>
                  </c:pt>
                  <c:pt idx="11">
                    <c:v>Kures</c:v>
                  </c:pt>
                  <c:pt idx="12">
                    <c:v>Lõuna</c:v>
                  </c:pt>
                  <c:pt idx="13">
                    <c:v>Lääne</c:v>
                  </c:pt>
                  <c:pt idx="14">
                    <c:v>Narva</c:v>
                  </c:pt>
                  <c:pt idx="15">
                    <c:v>Põlva</c:v>
                  </c:pt>
                  <c:pt idx="16">
                    <c:v>Rakvere</c:v>
                  </c:pt>
                  <c:pt idx="17">
                    <c:v>Rapla</c:v>
                  </c:pt>
                  <c:pt idx="18">
                    <c:v>Valga</c:v>
                  </c:pt>
                  <c:pt idx="19">
                    <c:v>Vilj</c:v>
                  </c:pt>
                  <c:pt idx="20">
                    <c:v>üldH</c:v>
                  </c:pt>
                </c:lvl>
                <c:lvl>
                  <c:pt idx="0">
                    <c:v>Piirkondlikud</c:v>
                  </c:pt>
                  <c:pt idx="3">
                    <c:v>Keskhaiglad</c:v>
                  </c:pt>
                  <c:pt idx="8">
                    <c:v>Üldhaiglad</c:v>
                  </c:pt>
                </c:lvl>
              </c:multiLvlStrCache>
            </c:multiLvlStrRef>
          </c:cat>
          <c:val>
            <c:numRef>
              <c:f>Aruandesse2015!$G$30:$G$50</c:f>
              <c:numCache>
                <c:formatCode>0%</c:formatCode>
                <c:ptCount val="21"/>
                <c:pt idx="0">
                  <c:v>0.66875981161695452</c:v>
                </c:pt>
                <c:pt idx="1">
                  <c:v>0.66875981161695452</c:v>
                </c:pt>
                <c:pt idx="2">
                  <c:v>0.66875981161695452</c:v>
                </c:pt>
                <c:pt idx="3">
                  <c:v>0.66875981161695452</c:v>
                </c:pt>
                <c:pt idx="4">
                  <c:v>0.66875981161695452</c:v>
                </c:pt>
                <c:pt idx="5">
                  <c:v>0.66875981161695452</c:v>
                </c:pt>
                <c:pt idx="6">
                  <c:v>0.66875981161695452</c:v>
                </c:pt>
                <c:pt idx="7">
                  <c:v>0.66875981161695452</c:v>
                </c:pt>
                <c:pt idx="8">
                  <c:v>0.66875981161695452</c:v>
                </c:pt>
                <c:pt idx="9">
                  <c:v>0.66875981161695452</c:v>
                </c:pt>
                <c:pt idx="10">
                  <c:v>0.66875981161695452</c:v>
                </c:pt>
                <c:pt idx="11">
                  <c:v>0.66875981161695452</c:v>
                </c:pt>
                <c:pt idx="12">
                  <c:v>0.66875981161695452</c:v>
                </c:pt>
                <c:pt idx="13">
                  <c:v>0.66875981161695452</c:v>
                </c:pt>
                <c:pt idx="14">
                  <c:v>0.66875981161695452</c:v>
                </c:pt>
                <c:pt idx="15">
                  <c:v>0.66875981161695452</c:v>
                </c:pt>
                <c:pt idx="16">
                  <c:v>0.66875981161695452</c:v>
                </c:pt>
                <c:pt idx="17">
                  <c:v>0.66875981161695452</c:v>
                </c:pt>
                <c:pt idx="18">
                  <c:v>0.66875981161695452</c:v>
                </c:pt>
                <c:pt idx="19">
                  <c:v>0.66875981161695452</c:v>
                </c:pt>
                <c:pt idx="20">
                  <c:v>0.66875981161695452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994A-445B-87D6-58DA03AA98D0}"/>
            </c:ext>
          </c:extLst>
        </c:ser>
        <c:ser>
          <c:idx val="1"/>
          <c:order val="2"/>
          <c:tx>
            <c:strRef>
              <c:f>Aruandesse2014!$E$29</c:f>
              <c:strCache>
                <c:ptCount val="1"/>
                <c:pt idx="0">
                  <c:v>2014.a. 12 kuud peale hospitaliseerimist elus pt %, kes on saanud teenust 2046, 2059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square"/>
            <c:size val="6"/>
            <c:spPr>
              <a:solidFill>
                <a:srgbClr val="CBDB2A"/>
              </a:solidFill>
              <a:ln w="9525">
                <a:noFill/>
              </a:ln>
              <a:effectLst/>
            </c:spPr>
          </c:marker>
          <c:cat>
            <c:multiLvlStrRef>
              <c:f>Aruandesse2015!$A$30:$B$50</c:f>
              <c:multiLvlStrCache>
                <c:ptCount val="21"/>
                <c:lvl>
                  <c:pt idx="0">
                    <c:v>PERH</c:v>
                  </c:pt>
                  <c:pt idx="1">
                    <c:v>TÜK</c:v>
                  </c:pt>
                  <c:pt idx="2">
                    <c:v>piirkH</c:v>
                  </c:pt>
                  <c:pt idx="3">
                    <c:v>ITK</c:v>
                  </c:pt>
                  <c:pt idx="4">
                    <c:v>IVKH</c:v>
                  </c:pt>
                  <c:pt idx="5">
                    <c:v>LTKH</c:v>
                  </c:pt>
                  <c:pt idx="6">
                    <c:v>PH</c:v>
                  </c:pt>
                  <c:pt idx="7">
                    <c:v>keskH</c:v>
                  </c:pt>
                  <c:pt idx="8">
                    <c:v>Hiiumaa</c:v>
                  </c:pt>
                  <c:pt idx="9">
                    <c:v>Jõgeva</c:v>
                  </c:pt>
                  <c:pt idx="10">
                    <c:v>Järva</c:v>
                  </c:pt>
                  <c:pt idx="11">
                    <c:v>Kures</c:v>
                  </c:pt>
                  <c:pt idx="12">
                    <c:v>Lõuna</c:v>
                  </c:pt>
                  <c:pt idx="13">
                    <c:v>Lääne</c:v>
                  </c:pt>
                  <c:pt idx="14">
                    <c:v>Narva</c:v>
                  </c:pt>
                  <c:pt idx="15">
                    <c:v>Põlva</c:v>
                  </c:pt>
                  <c:pt idx="16">
                    <c:v>Rakvere</c:v>
                  </c:pt>
                  <c:pt idx="17">
                    <c:v>Rapla</c:v>
                  </c:pt>
                  <c:pt idx="18">
                    <c:v>Valga</c:v>
                  </c:pt>
                  <c:pt idx="19">
                    <c:v>Vilj</c:v>
                  </c:pt>
                  <c:pt idx="20">
                    <c:v>üldH</c:v>
                  </c:pt>
                </c:lvl>
                <c:lvl>
                  <c:pt idx="0">
                    <c:v>Piirkondlikud</c:v>
                  </c:pt>
                  <c:pt idx="3">
                    <c:v>Keskhaiglad</c:v>
                  </c:pt>
                  <c:pt idx="8">
                    <c:v>Üldhaiglad</c:v>
                  </c:pt>
                </c:lvl>
              </c:multiLvlStrCache>
            </c:multiLvlStrRef>
          </c:cat>
          <c:val>
            <c:numRef>
              <c:f>Aruandesse2014!$E$30:$E$50</c:f>
              <c:numCache>
                <c:formatCode>0%</c:formatCode>
                <c:ptCount val="21"/>
                <c:pt idx="0">
                  <c:v>0.78225231646471849</c:v>
                </c:pt>
                <c:pt idx="1">
                  <c:v>0.71445153801508998</c:v>
                </c:pt>
                <c:pt idx="2">
                  <c:v>0.75645837933318616</c:v>
                </c:pt>
                <c:pt idx="3">
                  <c:v>0.6227678571428571</c:v>
                </c:pt>
                <c:pt idx="4">
                  <c:v>0.36122448979591837</c:v>
                </c:pt>
                <c:pt idx="5">
                  <c:v>0.57847533632286996</c:v>
                </c:pt>
                <c:pt idx="6">
                  <c:v>0.5321100917431193</c:v>
                </c:pt>
                <c:pt idx="7">
                  <c:v>0.50833937635968096</c:v>
                </c:pt>
                <c:pt idx="8">
                  <c:v>0</c:v>
                </c:pt>
                <c:pt idx="9">
                  <c:v>0</c:v>
                </c:pt>
                <c:pt idx="10">
                  <c:v>0.25</c:v>
                </c:pt>
                <c:pt idx="11">
                  <c:v>0.52727272727272723</c:v>
                </c:pt>
                <c:pt idx="12">
                  <c:v>0.37931034482758619</c:v>
                </c:pt>
                <c:pt idx="13">
                  <c:v>0.36363636363636365</c:v>
                </c:pt>
                <c:pt idx="14">
                  <c:v>0.56999999999999995</c:v>
                </c:pt>
                <c:pt idx="15">
                  <c:v>0</c:v>
                </c:pt>
                <c:pt idx="16">
                  <c:v>0.41212121212121211</c:v>
                </c:pt>
                <c:pt idx="17">
                  <c:v>0</c:v>
                </c:pt>
                <c:pt idx="18">
                  <c:v>0.33333333333333331</c:v>
                </c:pt>
                <c:pt idx="19">
                  <c:v>0.3392857142857143</c:v>
                </c:pt>
                <c:pt idx="20">
                  <c:v>0.43307086614173229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994A-445B-87D6-58DA03AA98D0}"/>
            </c:ext>
          </c:extLst>
        </c:ser>
        <c:ser>
          <c:idx val="3"/>
          <c:order val="3"/>
          <c:tx>
            <c:v>2014 HVA keskmine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multiLvlStrRef>
              <c:f>Aruandesse2015!$A$30:$B$50</c:f>
              <c:multiLvlStrCache>
                <c:ptCount val="21"/>
                <c:lvl>
                  <c:pt idx="0">
                    <c:v>PERH</c:v>
                  </c:pt>
                  <c:pt idx="1">
                    <c:v>TÜK</c:v>
                  </c:pt>
                  <c:pt idx="2">
                    <c:v>piirkH</c:v>
                  </c:pt>
                  <c:pt idx="3">
                    <c:v>ITK</c:v>
                  </c:pt>
                  <c:pt idx="4">
                    <c:v>IVKH</c:v>
                  </c:pt>
                  <c:pt idx="5">
                    <c:v>LTKH</c:v>
                  </c:pt>
                  <c:pt idx="6">
                    <c:v>PH</c:v>
                  </c:pt>
                  <c:pt idx="7">
                    <c:v>keskH</c:v>
                  </c:pt>
                  <c:pt idx="8">
                    <c:v>Hiiumaa</c:v>
                  </c:pt>
                  <c:pt idx="9">
                    <c:v>Jõgeva</c:v>
                  </c:pt>
                  <c:pt idx="10">
                    <c:v>Järva</c:v>
                  </c:pt>
                  <c:pt idx="11">
                    <c:v>Kures</c:v>
                  </c:pt>
                  <c:pt idx="12">
                    <c:v>Lõuna</c:v>
                  </c:pt>
                  <c:pt idx="13">
                    <c:v>Lääne</c:v>
                  </c:pt>
                  <c:pt idx="14">
                    <c:v>Narva</c:v>
                  </c:pt>
                  <c:pt idx="15">
                    <c:v>Põlva</c:v>
                  </c:pt>
                  <c:pt idx="16">
                    <c:v>Rakvere</c:v>
                  </c:pt>
                  <c:pt idx="17">
                    <c:v>Rapla</c:v>
                  </c:pt>
                  <c:pt idx="18">
                    <c:v>Valga</c:v>
                  </c:pt>
                  <c:pt idx="19">
                    <c:v>Vilj</c:v>
                  </c:pt>
                  <c:pt idx="20">
                    <c:v>üldH</c:v>
                  </c:pt>
                </c:lvl>
                <c:lvl>
                  <c:pt idx="0">
                    <c:v>Piirkondlikud</c:v>
                  </c:pt>
                  <c:pt idx="3">
                    <c:v>Keskhaiglad</c:v>
                  </c:pt>
                  <c:pt idx="8">
                    <c:v>Üldhaiglad</c:v>
                  </c:pt>
                </c:lvl>
              </c:multiLvlStrCache>
            </c:multiLvlStrRef>
          </c:cat>
          <c:val>
            <c:numRef>
              <c:f>Aruandesse2014!$F$30:$F$50</c:f>
              <c:numCache>
                <c:formatCode>0%</c:formatCode>
                <c:ptCount val="21"/>
                <c:pt idx="0">
                  <c:v>0.6775249376558603</c:v>
                </c:pt>
                <c:pt idx="1">
                  <c:v>0.6775249376558603</c:v>
                </c:pt>
                <c:pt idx="2">
                  <c:v>0.6775249376558603</c:v>
                </c:pt>
                <c:pt idx="3">
                  <c:v>0.6775249376558603</c:v>
                </c:pt>
                <c:pt idx="4">
                  <c:v>0.6775249376558603</c:v>
                </c:pt>
                <c:pt idx="5">
                  <c:v>0.6775249376558603</c:v>
                </c:pt>
                <c:pt idx="6">
                  <c:v>0.6775249376558603</c:v>
                </c:pt>
                <c:pt idx="7">
                  <c:v>0.6775249376558603</c:v>
                </c:pt>
                <c:pt idx="8">
                  <c:v>0.6775249376558603</c:v>
                </c:pt>
                <c:pt idx="9">
                  <c:v>0.6775249376558603</c:v>
                </c:pt>
                <c:pt idx="10">
                  <c:v>0.6775249376558603</c:v>
                </c:pt>
                <c:pt idx="11">
                  <c:v>0.6775249376558603</c:v>
                </c:pt>
                <c:pt idx="12">
                  <c:v>0.6775249376558603</c:v>
                </c:pt>
                <c:pt idx="13">
                  <c:v>0.6775249376558603</c:v>
                </c:pt>
                <c:pt idx="14">
                  <c:v>0.6775249376558603</c:v>
                </c:pt>
                <c:pt idx="15">
                  <c:v>0.6775249376558603</c:v>
                </c:pt>
                <c:pt idx="16">
                  <c:v>0.6775249376558603</c:v>
                </c:pt>
                <c:pt idx="17">
                  <c:v>0.6775249376558603</c:v>
                </c:pt>
                <c:pt idx="18">
                  <c:v>0.6775249376558603</c:v>
                </c:pt>
                <c:pt idx="19">
                  <c:v>0.6775249376558603</c:v>
                </c:pt>
                <c:pt idx="20">
                  <c:v>0.6775249376558603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1BE2-41A5-BB0B-7F4976F789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0950112"/>
        <c:axId val="780944704"/>
      </c:lineChart>
      <c:catAx>
        <c:axId val="7809501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t-EE"/>
          </a:p>
        </c:txPr>
        <c:crossAx val="780944704"/>
        <c:crosses val="autoZero"/>
        <c:auto val="1"/>
        <c:lblAlgn val="ctr"/>
        <c:lblOffset val="100"/>
        <c:noMultiLvlLbl val="0"/>
      </c:catAx>
      <c:valAx>
        <c:axId val="780944704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t-EE"/>
          </a:p>
        </c:txPr>
        <c:crossAx val="7809501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7.9720964071268025E-3"/>
          <c:y val="0.88912973378327709"/>
          <c:w val="0.96858687184649861"/>
          <c:h val="0.1108703339165937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t-E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t-EE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8.5462133924764608E-2"/>
          <c:y val="0.11334932742782151"/>
          <c:w val="0.8493290085464209"/>
          <c:h val="0.58876747549413466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Aruandesse2014!$E$3</c:f>
              <c:strCache>
                <c:ptCount val="1"/>
                <c:pt idx="0">
                  <c:v>2014.a. 12 kuud peale hospitaliseerimist elus pt %</c:v>
                </c:pt>
              </c:strCache>
            </c:strRef>
          </c:tx>
          <c:spPr>
            <a:solidFill>
              <a:srgbClr val="5B9BD5"/>
            </a:solidFill>
            <a:ln>
              <a:noFill/>
            </a:ln>
            <a:effectLst>
              <a:outerShdw blurRad="40005" dist="22860" dir="5400000" algn="ctr" rotWithShape="0">
                <a:srgbClr val="000000">
                  <a:alpha val="35000"/>
                </a:srgbClr>
              </a:outerShdw>
            </a:effectLst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Pt>
            <c:idx val="3"/>
            <c:invertIfNegative val="0"/>
            <c:bubble3D val="0"/>
            <c:spPr>
              <a:solidFill>
                <a:srgbClr val="5B9BD5">
                  <a:alpha val="50000"/>
                </a:srgbClr>
              </a:solidFill>
              <a:ln>
                <a:noFill/>
              </a:ln>
              <a:effectLst>
                <a:outerShdw blurRad="40005" dist="22860" dir="5400000" algn="ctr" rotWithShape="0">
                  <a:srgbClr val="000000">
                    <a:alpha val="35000"/>
                  </a:srgbClr>
                </a:outerShdw>
              </a:effectLst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5DDA-4224-8117-3831DD36EB85}"/>
              </c:ext>
            </c:extLst>
          </c:dPt>
          <c:dPt>
            <c:idx val="8"/>
            <c:invertIfNegative val="0"/>
            <c:bubble3D val="0"/>
            <c:spPr>
              <a:solidFill>
                <a:srgbClr val="5B9BD5">
                  <a:alpha val="50000"/>
                </a:srgbClr>
              </a:solidFill>
              <a:ln>
                <a:noFill/>
              </a:ln>
              <a:effectLst>
                <a:outerShdw blurRad="40005" dist="22860" dir="5400000" algn="ctr" rotWithShape="0">
                  <a:srgbClr val="000000">
                    <a:alpha val="35000"/>
                  </a:srgbClr>
                </a:outerShdw>
              </a:effectLst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3-5DDA-4224-8117-3831DD36EB85}"/>
              </c:ext>
            </c:extLst>
          </c:dPt>
          <c:dPt>
            <c:idx val="21"/>
            <c:invertIfNegative val="0"/>
            <c:bubble3D val="0"/>
            <c:spPr>
              <a:solidFill>
                <a:srgbClr val="5B9BD5">
                  <a:alpha val="50000"/>
                </a:srgbClr>
              </a:solidFill>
              <a:ln>
                <a:noFill/>
              </a:ln>
              <a:effectLst>
                <a:outerShdw blurRad="40005" dist="22860" dir="5400000" algn="ctr" rotWithShape="0">
                  <a:srgbClr val="000000">
                    <a:alpha val="35000"/>
                  </a:srgbClr>
                </a:outerShdw>
              </a:effectLst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5-5DDA-4224-8117-3831DD36EB85}"/>
              </c:ext>
            </c:extLst>
          </c:dPt>
          <c:cat>
            <c:multiLvlStrRef>
              <c:f>Aruandesse2014!$A$4:$B$24</c:f>
              <c:multiLvlStrCache>
                <c:ptCount val="21"/>
                <c:lvl>
                  <c:pt idx="0">
                    <c:v>PERH</c:v>
                  </c:pt>
                  <c:pt idx="1">
                    <c:v>TÜK</c:v>
                  </c:pt>
                  <c:pt idx="2">
                    <c:v>piirkH</c:v>
                  </c:pt>
                  <c:pt idx="3">
                    <c:v>ITK</c:v>
                  </c:pt>
                  <c:pt idx="4">
                    <c:v>IVKH</c:v>
                  </c:pt>
                  <c:pt idx="5">
                    <c:v>LTKH</c:v>
                  </c:pt>
                  <c:pt idx="6">
                    <c:v>PH</c:v>
                  </c:pt>
                  <c:pt idx="7">
                    <c:v>keskH</c:v>
                  </c:pt>
                  <c:pt idx="8">
                    <c:v>Hiiumaa</c:v>
                  </c:pt>
                  <c:pt idx="9">
                    <c:v>Jõgeva</c:v>
                  </c:pt>
                  <c:pt idx="10">
                    <c:v>Järva</c:v>
                  </c:pt>
                  <c:pt idx="11">
                    <c:v>Kures</c:v>
                  </c:pt>
                  <c:pt idx="12">
                    <c:v>Lõuna</c:v>
                  </c:pt>
                  <c:pt idx="13">
                    <c:v>Lääne</c:v>
                  </c:pt>
                  <c:pt idx="14">
                    <c:v>Narva</c:v>
                  </c:pt>
                  <c:pt idx="15">
                    <c:v>Põlva</c:v>
                  </c:pt>
                  <c:pt idx="16">
                    <c:v>Rakvere</c:v>
                  </c:pt>
                  <c:pt idx="17">
                    <c:v>Rapla</c:v>
                  </c:pt>
                  <c:pt idx="18">
                    <c:v>Valga</c:v>
                  </c:pt>
                  <c:pt idx="19">
                    <c:v>Vilj</c:v>
                  </c:pt>
                  <c:pt idx="20">
                    <c:v>üldH</c:v>
                  </c:pt>
                </c:lvl>
                <c:lvl>
                  <c:pt idx="0">
                    <c:v>Piirkondlikud</c:v>
                  </c:pt>
                  <c:pt idx="3">
                    <c:v>Keskhaiglad</c:v>
                  </c:pt>
                  <c:pt idx="8">
                    <c:v>Üldhaiglad</c:v>
                  </c:pt>
                </c:lvl>
              </c:multiLvlStrCache>
            </c:multiLvlStrRef>
          </c:cat>
          <c:val>
            <c:numRef>
              <c:f>Aruandesse2014!$E$4:$E$24</c:f>
              <c:numCache>
                <c:formatCode>0%</c:formatCode>
                <c:ptCount val="21"/>
                <c:pt idx="0">
                  <c:v>0.7878201479795105</c:v>
                </c:pt>
                <c:pt idx="1">
                  <c:v>0.82116451016635861</c:v>
                </c:pt>
                <c:pt idx="2">
                  <c:v>0.80213239141810566</c:v>
                </c:pt>
                <c:pt idx="3">
                  <c:v>0.84237726098191212</c:v>
                </c:pt>
                <c:pt idx="4">
                  <c:v>0.61852260198456455</c:v>
                </c:pt>
                <c:pt idx="5">
                  <c:v>0.79952076677316297</c:v>
                </c:pt>
                <c:pt idx="6">
                  <c:v>0.6437054631828979</c:v>
                </c:pt>
                <c:pt idx="7">
                  <c:v>0.79367041661515636</c:v>
                </c:pt>
                <c:pt idx="8">
                  <c:v>0.2857142857142857</c:v>
                </c:pt>
                <c:pt idx="9">
                  <c:v>0.69456066945606698</c:v>
                </c:pt>
                <c:pt idx="10">
                  <c:v>0.73015873015873012</c:v>
                </c:pt>
                <c:pt idx="11">
                  <c:v>0.69090909090909092</c:v>
                </c:pt>
                <c:pt idx="12">
                  <c:v>0.64680851063829792</c:v>
                </c:pt>
                <c:pt idx="13">
                  <c:v>0.73287671232876717</c:v>
                </c:pt>
                <c:pt idx="14">
                  <c:v>0.66923076923076918</c:v>
                </c:pt>
                <c:pt idx="15">
                  <c:v>0.70967741935483875</c:v>
                </c:pt>
                <c:pt idx="16">
                  <c:v>0.65570934256055369</c:v>
                </c:pt>
                <c:pt idx="17">
                  <c:v>0.72413793103448276</c:v>
                </c:pt>
                <c:pt idx="18">
                  <c:v>0.68500000000000005</c:v>
                </c:pt>
                <c:pt idx="19">
                  <c:v>0.57605177993527512</c:v>
                </c:pt>
                <c:pt idx="20">
                  <c:v>0.6694060515502428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DDA-4224-8117-3831DD36EB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214729088"/>
        <c:axId val="214730624"/>
      </c:barChart>
      <c:lineChart>
        <c:grouping val="standard"/>
        <c:varyColors val="0"/>
        <c:ser>
          <c:idx val="2"/>
          <c:order val="1"/>
          <c:tx>
            <c:v>2014 HVA keskmine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strLit>
              <c:ptCount val="22"/>
              <c:pt idx="0">
                <c:v>piirkondlikud PERH</c:v>
              </c:pt>
              <c:pt idx="1">
                <c:v>piirkondlikud TLH</c:v>
              </c:pt>
              <c:pt idx="2">
                <c:v>piirkondlikud TÜK</c:v>
              </c:pt>
              <c:pt idx="3">
                <c:v>piirkondlikud piirkH</c:v>
              </c:pt>
              <c:pt idx="4">
                <c:v>keskhaiglad ITK</c:v>
              </c:pt>
              <c:pt idx="5">
                <c:v>keskhaiglad IVKH</c:v>
              </c:pt>
              <c:pt idx="6">
                <c:v>keskhaiglad LTKH</c:v>
              </c:pt>
              <c:pt idx="7">
                <c:v>keskhaiglad PH</c:v>
              </c:pt>
              <c:pt idx="8">
                <c:v>keskhaiglad keskH</c:v>
              </c:pt>
              <c:pt idx="9">
                <c:v>üldhaiglad Hiiumaa</c:v>
              </c:pt>
              <c:pt idx="10">
                <c:v>üldhaiglad Jõgeva</c:v>
              </c:pt>
              <c:pt idx="11">
                <c:v>üldhaiglad Järva</c:v>
              </c:pt>
              <c:pt idx="12">
                <c:v>üldhaiglad Kures</c:v>
              </c:pt>
              <c:pt idx="13">
                <c:v>üldhaiglad Lõuna</c:v>
              </c:pt>
              <c:pt idx="14">
                <c:v>üldhaiglad Lääne</c:v>
              </c:pt>
              <c:pt idx="15">
                <c:v>üldhaiglad Narva</c:v>
              </c:pt>
              <c:pt idx="16">
                <c:v>üldhaiglad Põlva</c:v>
              </c:pt>
              <c:pt idx="17">
                <c:v>üldhaiglad Rakvere</c:v>
              </c:pt>
              <c:pt idx="18">
                <c:v>üldhaiglad Rapla</c:v>
              </c:pt>
              <c:pt idx="19">
                <c:v>üldhaiglad Valga</c:v>
              </c:pt>
              <c:pt idx="20">
                <c:v>üldhaiglad Vilj</c:v>
              </c:pt>
              <c:pt idx="21">
                <c:v>üldhaiglad üldH</c:v>
              </c:pt>
            </c:strLit>
          </c:cat>
          <c:val>
            <c:numRef>
              <c:f>Aruandesse2014!$F$4:$F$24</c:f>
              <c:numCache>
                <c:formatCode>0%</c:formatCode>
                <c:ptCount val="21"/>
                <c:pt idx="0">
                  <c:v>0.78586781300376141</c:v>
                </c:pt>
                <c:pt idx="1">
                  <c:v>0.78586781300376141</c:v>
                </c:pt>
                <c:pt idx="2">
                  <c:v>0.78586781300376141</c:v>
                </c:pt>
                <c:pt idx="3">
                  <c:v>0.78586781300376141</c:v>
                </c:pt>
                <c:pt idx="4">
                  <c:v>0.78586781300376141</c:v>
                </c:pt>
                <c:pt idx="5">
                  <c:v>0.78586781300376141</c:v>
                </c:pt>
                <c:pt idx="6">
                  <c:v>0.78586781300376141</c:v>
                </c:pt>
                <c:pt idx="7">
                  <c:v>0.78586781300376141</c:v>
                </c:pt>
                <c:pt idx="8">
                  <c:v>0.78586781300376141</c:v>
                </c:pt>
                <c:pt idx="9">
                  <c:v>0.78586781300376141</c:v>
                </c:pt>
                <c:pt idx="10">
                  <c:v>0.78586781300376141</c:v>
                </c:pt>
                <c:pt idx="11">
                  <c:v>0.78586781300376141</c:v>
                </c:pt>
                <c:pt idx="12">
                  <c:v>0.78586781300376141</c:v>
                </c:pt>
                <c:pt idx="13">
                  <c:v>0.78586781300376141</c:v>
                </c:pt>
                <c:pt idx="14">
                  <c:v>0.78586781300376141</c:v>
                </c:pt>
                <c:pt idx="15">
                  <c:v>0.78586781300376141</c:v>
                </c:pt>
                <c:pt idx="16">
                  <c:v>0.78586781300376141</c:v>
                </c:pt>
                <c:pt idx="17">
                  <c:v>0.78586781300376141</c:v>
                </c:pt>
                <c:pt idx="18">
                  <c:v>0.78586781300376141</c:v>
                </c:pt>
                <c:pt idx="19">
                  <c:v>0.78586781300376141</c:v>
                </c:pt>
                <c:pt idx="20">
                  <c:v>0.78586781300376141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5DDA-4224-8117-3831DD36EB85}"/>
            </c:ext>
          </c:extLst>
        </c:ser>
        <c:ser>
          <c:idx val="0"/>
          <c:order val="2"/>
          <c:tx>
            <c:v>eesmärk</c:v>
          </c:tx>
          <c:spPr>
            <a:ln>
              <a:solidFill>
                <a:srgbClr val="5B9BD5"/>
              </a:solidFill>
            </a:ln>
          </c:spPr>
          <c:marker>
            <c:symbol val="none"/>
          </c:marker>
          <c:cat>
            <c:multiLvlStrRef>
              <c:f>Aruandesse2014!$A$4:$B$24</c:f>
              <c:multiLvlStrCache>
                <c:ptCount val="21"/>
                <c:lvl>
                  <c:pt idx="0">
                    <c:v>PERH</c:v>
                  </c:pt>
                  <c:pt idx="1">
                    <c:v>TÜK</c:v>
                  </c:pt>
                  <c:pt idx="2">
                    <c:v>piirkH</c:v>
                  </c:pt>
                  <c:pt idx="3">
                    <c:v>ITK</c:v>
                  </c:pt>
                  <c:pt idx="4">
                    <c:v>IVKH</c:v>
                  </c:pt>
                  <c:pt idx="5">
                    <c:v>LTKH</c:v>
                  </c:pt>
                  <c:pt idx="6">
                    <c:v>PH</c:v>
                  </c:pt>
                  <c:pt idx="7">
                    <c:v>keskH</c:v>
                  </c:pt>
                  <c:pt idx="8">
                    <c:v>Hiiumaa</c:v>
                  </c:pt>
                  <c:pt idx="9">
                    <c:v>Jõgeva</c:v>
                  </c:pt>
                  <c:pt idx="10">
                    <c:v>Järva</c:v>
                  </c:pt>
                  <c:pt idx="11">
                    <c:v>Kures</c:v>
                  </c:pt>
                  <c:pt idx="12">
                    <c:v>Lõuna</c:v>
                  </c:pt>
                  <c:pt idx="13">
                    <c:v>Lääne</c:v>
                  </c:pt>
                  <c:pt idx="14">
                    <c:v>Narva</c:v>
                  </c:pt>
                  <c:pt idx="15">
                    <c:v>Põlva</c:v>
                  </c:pt>
                  <c:pt idx="16">
                    <c:v>Rakvere</c:v>
                  </c:pt>
                  <c:pt idx="17">
                    <c:v>Rapla</c:v>
                  </c:pt>
                  <c:pt idx="18">
                    <c:v>Valga</c:v>
                  </c:pt>
                  <c:pt idx="19">
                    <c:v>Vilj</c:v>
                  </c:pt>
                  <c:pt idx="20">
                    <c:v>üldH</c:v>
                  </c:pt>
                </c:lvl>
                <c:lvl>
                  <c:pt idx="0">
                    <c:v>Piirkondlikud</c:v>
                  </c:pt>
                  <c:pt idx="3">
                    <c:v>Keskhaiglad</c:v>
                  </c:pt>
                  <c:pt idx="8">
                    <c:v>Üldhaiglad</c:v>
                  </c:pt>
                </c:lvl>
              </c:multiLvlStrCache>
            </c:multiLvlStrRef>
          </c:cat>
          <c:val>
            <c:numRef>
              <c:f>Aruandesse2014!$G$4:$G$24</c:f>
              <c:numCache>
                <c:formatCode>0%</c:formatCode>
                <c:ptCount val="21"/>
                <c:pt idx="0">
                  <c:v>0.7</c:v>
                </c:pt>
                <c:pt idx="1">
                  <c:v>0.7</c:v>
                </c:pt>
                <c:pt idx="2">
                  <c:v>0.7</c:v>
                </c:pt>
                <c:pt idx="3">
                  <c:v>0.7</c:v>
                </c:pt>
                <c:pt idx="4">
                  <c:v>0.7</c:v>
                </c:pt>
                <c:pt idx="5">
                  <c:v>0.7</c:v>
                </c:pt>
                <c:pt idx="6">
                  <c:v>0.7</c:v>
                </c:pt>
                <c:pt idx="7">
                  <c:v>0.7</c:v>
                </c:pt>
                <c:pt idx="8">
                  <c:v>0.7</c:v>
                </c:pt>
                <c:pt idx="9">
                  <c:v>0.7</c:v>
                </c:pt>
                <c:pt idx="10">
                  <c:v>0.7</c:v>
                </c:pt>
                <c:pt idx="11">
                  <c:v>0.7</c:v>
                </c:pt>
                <c:pt idx="12">
                  <c:v>0.7</c:v>
                </c:pt>
                <c:pt idx="13">
                  <c:v>0.7</c:v>
                </c:pt>
                <c:pt idx="14">
                  <c:v>0.7</c:v>
                </c:pt>
                <c:pt idx="15">
                  <c:v>0.7</c:v>
                </c:pt>
                <c:pt idx="16">
                  <c:v>0.7</c:v>
                </c:pt>
                <c:pt idx="17">
                  <c:v>0.7</c:v>
                </c:pt>
                <c:pt idx="18">
                  <c:v>0.7</c:v>
                </c:pt>
                <c:pt idx="19">
                  <c:v>0.7</c:v>
                </c:pt>
                <c:pt idx="20">
                  <c:v>0.7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1E7D-4D91-AF7F-BC3CB8849A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729088"/>
        <c:axId val="214730624"/>
      </c:lineChart>
      <c:catAx>
        <c:axId val="2147290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214730624"/>
        <c:crosses val="autoZero"/>
        <c:auto val="1"/>
        <c:lblAlgn val="ctr"/>
        <c:lblOffset val="100"/>
        <c:noMultiLvlLbl val="0"/>
      </c:catAx>
      <c:valAx>
        <c:axId val="214730624"/>
        <c:scaling>
          <c:orientation val="minMax"/>
          <c:max val="1"/>
          <c:min val="0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214729088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</c:legendEntry>
      <c:legendEntry>
        <c:idx val="1"/>
        <c:txPr>
          <a:bodyPr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</c:legendEntry>
      <c:layout>
        <c:manualLayout>
          <c:xMode val="edge"/>
          <c:yMode val="edge"/>
          <c:x val="1.922730597572472E-2"/>
          <c:y val="0.88596428163870822"/>
          <c:w val="0.79804937199541559"/>
          <c:h val="4.0023483906616933E-2"/>
        </c:manualLayout>
      </c:layout>
      <c:overlay val="0"/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t-E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t-EE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8.5462133924764608E-2"/>
          <c:y val="0.11334932742782151"/>
          <c:w val="0.8493290085464209"/>
          <c:h val="0.58876747549413466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Aruandesse2014!$E$29</c:f>
              <c:strCache>
                <c:ptCount val="1"/>
                <c:pt idx="0">
                  <c:v>2014.a. 12 kuud peale hospitaliseerimist elus pt %, kes on saanud teenust 2046, 2059</c:v>
                </c:pt>
              </c:strCache>
            </c:strRef>
          </c:tx>
          <c:spPr>
            <a:solidFill>
              <a:srgbClr val="5B9BD5"/>
            </a:solidFill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Pt>
            <c:idx val="2"/>
            <c:invertIfNegative val="0"/>
            <c:bubble3D val="0"/>
            <c:spPr>
              <a:solidFill>
                <a:srgbClr val="5B9BD5">
                  <a:alpha val="50000"/>
                </a:srgb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B369-409D-8D2C-070E8323EBED}"/>
              </c:ext>
            </c:extLst>
          </c:dPt>
          <c:dPt>
            <c:idx val="7"/>
            <c:invertIfNegative val="0"/>
            <c:bubble3D val="0"/>
            <c:spPr>
              <a:solidFill>
                <a:srgbClr val="5B9BD5">
                  <a:alpha val="50000"/>
                </a:srgb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3-B369-409D-8D2C-070E8323EBED}"/>
              </c:ext>
            </c:extLst>
          </c:dPt>
          <c:dPt>
            <c:idx val="20"/>
            <c:invertIfNegative val="0"/>
            <c:bubble3D val="0"/>
            <c:spPr>
              <a:solidFill>
                <a:srgbClr val="5B9BD5">
                  <a:alpha val="50000"/>
                </a:srgb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5-B369-409D-8D2C-070E8323EBED}"/>
              </c:ext>
            </c:extLst>
          </c:dPt>
          <c:cat>
            <c:multiLvlStrRef>
              <c:f>Aruandesse2014!$A$30:$B$50</c:f>
              <c:multiLvlStrCache>
                <c:ptCount val="21"/>
                <c:lvl>
                  <c:pt idx="0">
                    <c:v>PERH</c:v>
                  </c:pt>
                  <c:pt idx="1">
                    <c:v>TÜK</c:v>
                  </c:pt>
                  <c:pt idx="2">
                    <c:v>piirkH</c:v>
                  </c:pt>
                  <c:pt idx="3">
                    <c:v>ITK</c:v>
                  </c:pt>
                  <c:pt idx="4">
                    <c:v>IVKH</c:v>
                  </c:pt>
                  <c:pt idx="5">
                    <c:v>LTKH</c:v>
                  </c:pt>
                  <c:pt idx="6">
                    <c:v>PH</c:v>
                  </c:pt>
                  <c:pt idx="7">
                    <c:v>keskH</c:v>
                  </c:pt>
                  <c:pt idx="8">
                    <c:v>Hiiumaa</c:v>
                  </c:pt>
                  <c:pt idx="9">
                    <c:v>Jõgeva</c:v>
                  </c:pt>
                  <c:pt idx="10">
                    <c:v>Järva</c:v>
                  </c:pt>
                  <c:pt idx="11">
                    <c:v>Kures</c:v>
                  </c:pt>
                  <c:pt idx="12">
                    <c:v>Lõuna</c:v>
                  </c:pt>
                  <c:pt idx="13">
                    <c:v>Lääne</c:v>
                  </c:pt>
                  <c:pt idx="14">
                    <c:v>Narva</c:v>
                  </c:pt>
                  <c:pt idx="15">
                    <c:v>Põlva</c:v>
                  </c:pt>
                  <c:pt idx="16">
                    <c:v>Rakvere</c:v>
                  </c:pt>
                  <c:pt idx="17">
                    <c:v>Rapla</c:v>
                  </c:pt>
                  <c:pt idx="18">
                    <c:v>Valga</c:v>
                  </c:pt>
                  <c:pt idx="19">
                    <c:v>Vilj</c:v>
                  </c:pt>
                  <c:pt idx="20">
                    <c:v>üldH</c:v>
                  </c:pt>
                </c:lvl>
                <c:lvl>
                  <c:pt idx="0">
                    <c:v>Piirkondlikud</c:v>
                  </c:pt>
                  <c:pt idx="3">
                    <c:v>Keskhaiglad</c:v>
                  </c:pt>
                  <c:pt idx="8">
                    <c:v>Üldhaiglad</c:v>
                  </c:pt>
                </c:lvl>
              </c:multiLvlStrCache>
            </c:multiLvlStrRef>
          </c:cat>
          <c:val>
            <c:numRef>
              <c:f>Aruandesse2014!$E$30:$E$50</c:f>
              <c:numCache>
                <c:formatCode>0%</c:formatCode>
                <c:ptCount val="21"/>
                <c:pt idx="0">
                  <c:v>0.78225231646471849</c:v>
                </c:pt>
                <c:pt idx="1">
                  <c:v>0.71445153801508998</c:v>
                </c:pt>
                <c:pt idx="2">
                  <c:v>0.75645837933318616</c:v>
                </c:pt>
                <c:pt idx="3">
                  <c:v>0.6227678571428571</c:v>
                </c:pt>
                <c:pt idx="4">
                  <c:v>0.36122448979591837</c:v>
                </c:pt>
                <c:pt idx="5">
                  <c:v>0.57847533632286996</c:v>
                </c:pt>
                <c:pt idx="6">
                  <c:v>0.5321100917431193</c:v>
                </c:pt>
                <c:pt idx="7">
                  <c:v>0.50833937635968096</c:v>
                </c:pt>
                <c:pt idx="8">
                  <c:v>0</c:v>
                </c:pt>
                <c:pt idx="9">
                  <c:v>0</c:v>
                </c:pt>
                <c:pt idx="10">
                  <c:v>0.25</c:v>
                </c:pt>
                <c:pt idx="11">
                  <c:v>0.52727272727272723</c:v>
                </c:pt>
                <c:pt idx="12">
                  <c:v>0.37931034482758619</c:v>
                </c:pt>
                <c:pt idx="13">
                  <c:v>0.36363636363636365</c:v>
                </c:pt>
                <c:pt idx="14">
                  <c:v>0.56999999999999995</c:v>
                </c:pt>
                <c:pt idx="15">
                  <c:v>0</c:v>
                </c:pt>
                <c:pt idx="16">
                  <c:v>0.41212121212121211</c:v>
                </c:pt>
                <c:pt idx="17">
                  <c:v>0</c:v>
                </c:pt>
                <c:pt idx="18">
                  <c:v>0.33333333333333331</c:v>
                </c:pt>
                <c:pt idx="19">
                  <c:v>0.3392857142857143</c:v>
                </c:pt>
                <c:pt idx="20">
                  <c:v>0.43307086614173229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7B5-4F03-8161-4B9394D3EF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214818816"/>
        <c:axId val="214820352"/>
      </c:barChart>
      <c:lineChart>
        <c:grouping val="standard"/>
        <c:varyColors val="0"/>
        <c:ser>
          <c:idx val="2"/>
          <c:order val="1"/>
          <c:tx>
            <c:v>2014 HVA keskmine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multiLvlStrRef>
              <c:f>Aruandesse2014!$A$30:$B$50</c:f>
              <c:multiLvlStrCache>
                <c:ptCount val="21"/>
                <c:lvl>
                  <c:pt idx="0">
                    <c:v>PERH</c:v>
                  </c:pt>
                  <c:pt idx="1">
                    <c:v>TÜK</c:v>
                  </c:pt>
                  <c:pt idx="2">
                    <c:v>piirkH</c:v>
                  </c:pt>
                  <c:pt idx="3">
                    <c:v>ITK</c:v>
                  </c:pt>
                  <c:pt idx="4">
                    <c:v>IVKH</c:v>
                  </c:pt>
                  <c:pt idx="5">
                    <c:v>LTKH</c:v>
                  </c:pt>
                  <c:pt idx="6">
                    <c:v>PH</c:v>
                  </c:pt>
                  <c:pt idx="7">
                    <c:v>keskH</c:v>
                  </c:pt>
                  <c:pt idx="8">
                    <c:v>Hiiumaa</c:v>
                  </c:pt>
                  <c:pt idx="9">
                    <c:v>Jõgeva</c:v>
                  </c:pt>
                  <c:pt idx="10">
                    <c:v>Järva</c:v>
                  </c:pt>
                  <c:pt idx="11">
                    <c:v>Kures</c:v>
                  </c:pt>
                  <c:pt idx="12">
                    <c:v>Lõuna</c:v>
                  </c:pt>
                  <c:pt idx="13">
                    <c:v>Lääne</c:v>
                  </c:pt>
                  <c:pt idx="14">
                    <c:v>Narva</c:v>
                  </c:pt>
                  <c:pt idx="15">
                    <c:v>Põlva</c:v>
                  </c:pt>
                  <c:pt idx="16">
                    <c:v>Rakvere</c:v>
                  </c:pt>
                  <c:pt idx="17">
                    <c:v>Rapla</c:v>
                  </c:pt>
                  <c:pt idx="18">
                    <c:v>Valga</c:v>
                  </c:pt>
                  <c:pt idx="19">
                    <c:v>Vilj</c:v>
                  </c:pt>
                  <c:pt idx="20">
                    <c:v>üldH</c:v>
                  </c:pt>
                </c:lvl>
                <c:lvl>
                  <c:pt idx="0">
                    <c:v>Piirkondlikud</c:v>
                  </c:pt>
                  <c:pt idx="3">
                    <c:v>Keskhaiglad</c:v>
                  </c:pt>
                  <c:pt idx="8">
                    <c:v>Üldhaiglad</c:v>
                  </c:pt>
                </c:lvl>
              </c:multiLvlStrCache>
            </c:multiLvlStrRef>
          </c:cat>
          <c:val>
            <c:numRef>
              <c:f>Aruandesse2014!$F$30:$F$50</c:f>
              <c:numCache>
                <c:formatCode>0%</c:formatCode>
                <c:ptCount val="21"/>
                <c:pt idx="0">
                  <c:v>0.6775249376558603</c:v>
                </c:pt>
                <c:pt idx="1">
                  <c:v>0.6775249376558603</c:v>
                </c:pt>
                <c:pt idx="2">
                  <c:v>0.6775249376558603</c:v>
                </c:pt>
                <c:pt idx="3">
                  <c:v>0.6775249376558603</c:v>
                </c:pt>
                <c:pt idx="4">
                  <c:v>0.6775249376558603</c:v>
                </c:pt>
                <c:pt idx="5">
                  <c:v>0.6775249376558603</c:v>
                </c:pt>
                <c:pt idx="6">
                  <c:v>0.6775249376558603</c:v>
                </c:pt>
                <c:pt idx="7">
                  <c:v>0.6775249376558603</c:v>
                </c:pt>
                <c:pt idx="8">
                  <c:v>0.6775249376558603</c:v>
                </c:pt>
                <c:pt idx="9">
                  <c:v>0.6775249376558603</c:v>
                </c:pt>
                <c:pt idx="10">
                  <c:v>0.6775249376558603</c:v>
                </c:pt>
                <c:pt idx="11">
                  <c:v>0.6775249376558603</c:v>
                </c:pt>
                <c:pt idx="12">
                  <c:v>0.6775249376558603</c:v>
                </c:pt>
                <c:pt idx="13">
                  <c:v>0.6775249376558603</c:v>
                </c:pt>
                <c:pt idx="14">
                  <c:v>0.6775249376558603</c:v>
                </c:pt>
                <c:pt idx="15">
                  <c:v>0.6775249376558603</c:v>
                </c:pt>
                <c:pt idx="16">
                  <c:v>0.6775249376558603</c:v>
                </c:pt>
                <c:pt idx="17">
                  <c:v>0.6775249376558603</c:v>
                </c:pt>
                <c:pt idx="18">
                  <c:v>0.6775249376558603</c:v>
                </c:pt>
                <c:pt idx="19">
                  <c:v>0.6775249376558603</c:v>
                </c:pt>
                <c:pt idx="20">
                  <c:v>0.6775249376558603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D7B5-4F03-8161-4B9394D3EF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818816"/>
        <c:axId val="214820352"/>
      </c:lineChart>
      <c:catAx>
        <c:axId val="2148188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214820352"/>
        <c:crosses val="autoZero"/>
        <c:auto val="1"/>
        <c:lblAlgn val="ctr"/>
        <c:lblOffset val="100"/>
        <c:noMultiLvlLbl val="0"/>
      </c:catAx>
      <c:valAx>
        <c:axId val="214820352"/>
        <c:scaling>
          <c:orientation val="minMax"/>
          <c:max val="1"/>
          <c:min val="0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214818816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</c:legendEntry>
      <c:legendEntry>
        <c:idx val="1"/>
        <c:txPr>
          <a:bodyPr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</c:legendEntry>
      <c:layout>
        <c:manualLayout>
          <c:xMode val="edge"/>
          <c:yMode val="edge"/>
          <c:x val="1.5253202519990676E-2"/>
          <c:y val="0.88596432588783536"/>
          <c:w val="0.91709169541580249"/>
          <c:h val="9.770914349991966E-2"/>
        </c:manualLayout>
      </c:layout>
      <c:overlay val="0"/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t-E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t-EE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228600</xdr:colOff>
      <xdr:row>20</xdr:row>
      <xdr:rowOff>7938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0" y="0"/>
          <a:ext cx="4506913" cy="3817938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t-EE" sz="1200" b="1">
              <a:solidFill>
                <a:schemeClr val="accent1">
                  <a:lumMod val="75000"/>
                </a:schemeClr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Intensiivravi indikaator 3: Intensiivravijärgne</a:t>
          </a:r>
          <a:r>
            <a:rPr lang="et-EE" sz="1200" b="1" baseline="0">
              <a:solidFill>
                <a:schemeClr val="accent1">
                  <a:lumMod val="75000"/>
                </a:schemeClr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 12 kuu elulemus</a:t>
          </a:r>
        </a:p>
        <a:p>
          <a:pPr algn="l"/>
          <a:endParaRPr lang="et-EE" sz="1200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r>
            <a:rPr lang="et-EE" sz="1200" b="1" baseline="0">
              <a:solidFill>
                <a:schemeClr val="accent1">
                  <a:lumMod val="75000"/>
                </a:schemeClr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Nimetus</a:t>
          </a:r>
        </a:p>
        <a:p>
          <a:pPr algn="l"/>
          <a:r>
            <a:rPr lang="et-EE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Inensiivravijärgne 12 kuu elulemus.</a:t>
          </a:r>
        </a:p>
        <a:p>
          <a:pPr algn="l"/>
          <a:endParaRPr lang="et-EE" sz="1200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r>
            <a:rPr lang="et-EE" sz="1200" b="1" baseline="0">
              <a:solidFill>
                <a:schemeClr val="accent1">
                  <a:lumMod val="75000"/>
                </a:schemeClr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Andmete kirjeldus</a:t>
          </a:r>
        </a:p>
        <a:p>
          <a:pPr algn="l"/>
          <a:r>
            <a:rPr lang="et-EE" sz="1200" u="sng" baseline="0">
              <a:latin typeface="Times New Roman" panose="02020603050405020304" pitchFamily="18" charset="0"/>
              <a:cs typeface="Times New Roman" panose="02020603050405020304" pitchFamily="18" charset="0"/>
            </a:rPr>
            <a:t>Arve periood:</a:t>
          </a:r>
          <a:r>
            <a:rPr lang="et-EE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 01.01.-31.12.2015</a:t>
          </a:r>
        </a:p>
        <a:p>
          <a:pPr algn="l"/>
          <a:r>
            <a:rPr lang="et-EE" sz="1200" u="sng" baseline="0">
              <a:latin typeface="Times New Roman" panose="02020603050405020304" pitchFamily="18" charset="0"/>
              <a:cs typeface="Times New Roman" panose="02020603050405020304" pitchFamily="18" charset="0"/>
            </a:rPr>
            <a:t>Intensiivravi teenuse koodid:</a:t>
          </a:r>
          <a:r>
            <a:rPr lang="et-EE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 2044, 2045, 2046, 2059</a:t>
          </a:r>
        </a:p>
        <a:p>
          <a:pPr algn="l"/>
          <a:r>
            <a:rPr lang="et-EE" sz="1200" u="sng" baseline="0">
              <a:latin typeface="Times New Roman" panose="02020603050405020304" pitchFamily="18" charset="0"/>
              <a:cs typeface="Times New Roman" panose="02020603050405020304" pitchFamily="18" charset="0"/>
            </a:rPr>
            <a:t>Vanus:</a:t>
          </a:r>
          <a:r>
            <a:rPr lang="et-EE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 ≥19</a:t>
          </a:r>
        </a:p>
        <a:p>
          <a:pPr algn="l"/>
          <a:r>
            <a:rPr lang="et-EE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Kalendriaasta jooksul intensiivravi osakonnas ravitud patsientide arv (arvesse võetud individuaalse isiku perioodi viimast raviarvet).</a:t>
          </a:r>
        </a:p>
        <a:p>
          <a:pPr algn="l"/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12 kuu pärast</a:t>
          </a:r>
          <a:r>
            <a:rPr lang="et-EE" sz="1200">
              <a:latin typeface="Times New Roman" panose="02020603050405020304" pitchFamily="18" charset="0"/>
              <a:cs typeface="Times New Roman" panose="02020603050405020304" pitchFamily="18" charset="0"/>
            </a:rPr>
            <a:t> </a:t>
          </a:r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elus olevad patsiendid</a:t>
          </a:r>
          <a:r>
            <a:rPr lang="et-EE" sz="1200">
              <a:latin typeface="Times New Roman" panose="02020603050405020304" pitchFamily="18" charset="0"/>
              <a:cs typeface="Times New Roman" panose="02020603050405020304" pitchFamily="18" charset="0"/>
            </a:rPr>
            <a:t>.</a:t>
          </a:r>
        </a:p>
        <a:p>
          <a:pPr algn="l"/>
          <a:endParaRPr lang="et-EE" sz="120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r>
            <a:rPr lang="et-EE" sz="1200">
              <a:latin typeface="Times New Roman" panose="02020603050405020304" pitchFamily="18" charset="0"/>
              <a:cs typeface="Times New Roman" panose="02020603050405020304" pitchFamily="18" charset="0"/>
            </a:rPr>
            <a:t>Indikaator kirjeldab</a:t>
          </a:r>
          <a:r>
            <a:rPr lang="et-EE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 intensiivravijärgset 12 kuu elulemust (patsient elus &gt;365 päeva viimasest intensiivravi teenuse raviarve algusest).</a:t>
          </a:r>
        </a:p>
        <a:p>
          <a:pPr algn="l"/>
          <a:r>
            <a:rPr lang="et-EE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Eesmärk: 70%</a:t>
          </a:r>
        </a:p>
        <a:p>
          <a:pPr algn="l"/>
          <a:endParaRPr lang="et-EE" sz="1200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r>
            <a:rPr lang="et-EE" sz="1200" b="1" baseline="0">
              <a:solidFill>
                <a:srgbClr val="0070C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Fai</a:t>
          </a:r>
          <a:r>
            <a:rPr lang="et-EE" sz="1200" b="1" i="0" baseline="0">
              <a:solidFill>
                <a:srgbClr val="0070C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li kirjeldus</a:t>
          </a:r>
        </a:p>
        <a:p>
          <a:pPr algn="l"/>
          <a:r>
            <a:rPr lang="et-EE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Lehel </a:t>
          </a:r>
          <a:r>
            <a:rPr lang="et-EE" sz="1200" i="1" baseline="0">
              <a:latin typeface="Times New Roman" panose="02020603050405020304" pitchFamily="18" charset="0"/>
              <a:cs typeface="Times New Roman" panose="02020603050405020304" pitchFamily="18" charset="0"/>
            </a:rPr>
            <a:t>"Aruandesse</a:t>
          </a:r>
          <a:r>
            <a:rPr lang="et-EE" sz="1200" i="0" baseline="0">
              <a:latin typeface="Times New Roman" panose="02020603050405020304" pitchFamily="18" charset="0"/>
              <a:cs typeface="Times New Roman" panose="02020603050405020304" pitchFamily="18" charset="0"/>
            </a:rPr>
            <a:t>" on aruandes oleva indikaatori joonis koos andmetega.</a:t>
          </a:r>
        </a:p>
        <a:p>
          <a:pPr algn="l"/>
          <a:endParaRPr lang="en-US" sz="1200" i="1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209550</xdr:colOff>
      <xdr:row>2</xdr:row>
      <xdr:rowOff>9525</xdr:rowOff>
    </xdr:from>
    <xdr:to>
      <xdr:col>16</xdr:col>
      <xdr:colOff>419100</xdr:colOff>
      <xdr:row>25</xdr:row>
      <xdr:rowOff>28575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266699</xdr:colOff>
      <xdr:row>27</xdr:row>
      <xdr:rowOff>38099</xdr:rowOff>
    </xdr:from>
    <xdr:to>
      <xdr:col>17</xdr:col>
      <xdr:colOff>104775</xdr:colOff>
      <xdr:row>51</xdr:row>
      <xdr:rowOff>104775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314324</xdr:colOff>
      <xdr:row>2</xdr:row>
      <xdr:rowOff>104775</xdr:rowOff>
    </xdr:from>
    <xdr:to>
      <xdr:col>13</xdr:col>
      <xdr:colOff>523874</xdr:colOff>
      <xdr:row>24</xdr:row>
      <xdr:rowOff>28575</xdr:rowOff>
    </xdr:to>
    <xdr:graphicFrame macro="">
      <xdr:nvGraphicFramePr>
        <xdr:cNvPr id="4" name="Chart 1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419100</xdr:colOff>
      <xdr:row>28</xdr:row>
      <xdr:rowOff>57150</xdr:rowOff>
    </xdr:from>
    <xdr:to>
      <xdr:col>14</xdr:col>
      <xdr:colOff>19050</xdr:colOff>
      <xdr:row>50</xdr:row>
      <xdr:rowOff>171450</xdr:rowOff>
    </xdr:to>
    <xdr:graphicFrame macro="">
      <xdr:nvGraphicFramePr>
        <xdr:cNvPr id="3" name="Chart 1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tabSelected="1" zoomScaleNormal="100" workbookViewId="0">
      <selection activeCell="B23" sqref="B23"/>
    </sheetView>
  </sheetViews>
  <sheetFormatPr defaultRowHeight="15" x14ac:dyDescent="0.25"/>
  <cols>
    <col min="1" max="16384" width="9.140625" style="3"/>
  </cols>
  <sheetData>
    <row r="1" spans="1:13" x14ac:dyDescent="0.25">
      <c r="I1" s="9"/>
    </row>
    <row r="2" spans="1:13" x14ac:dyDescent="0.25">
      <c r="I2" s="9"/>
    </row>
    <row r="3" spans="1:13" x14ac:dyDescent="0.25">
      <c r="I3" s="9"/>
    </row>
    <row r="4" spans="1:13" x14ac:dyDescent="0.25">
      <c r="I4" s="9"/>
    </row>
    <row r="11" spans="1:13" x14ac:dyDescent="0.25">
      <c r="I11" s="7"/>
    </row>
    <row r="13" spans="1:13" x14ac:dyDescent="0.25">
      <c r="I13" s="8"/>
      <c r="J13" s="8"/>
      <c r="K13" s="8"/>
      <c r="L13" s="8"/>
      <c r="M13" s="8"/>
    </row>
    <row r="14" spans="1:13" x14ac:dyDescent="0.25">
      <c r="I14" s="8"/>
      <c r="J14" s="8"/>
      <c r="K14" s="8"/>
      <c r="L14" s="8"/>
      <c r="M14" s="8"/>
    </row>
    <row r="15" spans="1:13" ht="15" customHeight="1" x14ac:dyDescent="0.25">
      <c r="A15" s="5"/>
      <c r="B15" s="6"/>
      <c r="C15" s="6"/>
      <c r="D15" s="6"/>
      <c r="E15" s="6"/>
      <c r="F15" s="6"/>
      <c r="G15" s="6"/>
      <c r="I15" s="8"/>
      <c r="J15" s="8"/>
      <c r="K15" s="8"/>
      <c r="L15" s="8"/>
      <c r="M15" s="8"/>
    </row>
    <row r="16" spans="1:13" x14ac:dyDescent="0.25">
      <c r="A16" s="6"/>
      <c r="B16" s="6"/>
      <c r="C16" s="6"/>
      <c r="D16" s="6"/>
      <c r="E16" s="6"/>
      <c r="F16" s="6"/>
      <c r="G16" s="6"/>
      <c r="I16" s="8"/>
      <c r="J16" s="8"/>
      <c r="K16" s="8"/>
      <c r="L16" s="8"/>
      <c r="M16" s="8"/>
    </row>
    <row r="17" spans="1:13" x14ac:dyDescent="0.25">
      <c r="A17" s="6"/>
      <c r="B17" s="6"/>
      <c r="C17" s="6"/>
      <c r="D17" s="6"/>
      <c r="E17" s="6"/>
      <c r="F17" s="6"/>
      <c r="G17" s="6"/>
      <c r="I17" s="8"/>
      <c r="J17" s="8"/>
      <c r="K17" s="8"/>
      <c r="L17" s="8"/>
      <c r="M17" s="8"/>
    </row>
    <row r="18" spans="1:13" x14ac:dyDescent="0.25">
      <c r="A18" s="6"/>
      <c r="B18" s="6"/>
      <c r="C18" s="6"/>
      <c r="D18" s="6"/>
      <c r="E18" s="6"/>
      <c r="F18" s="6"/>
      <c r="G18" s="6"/>
      <c r="I18" s="8"/>
      <c r="J18" s="8"/>
      <c r="K18" s="8"/>
      <c r="L18" s="8"/>
      <c r="M18" s="8"/>
    </row>
    <row r="19" spans="1:13" x14ac:dyDescent="0.25">
      <c r="A19" s="6"/>
      <c r="B19" s="6"/>
      <c r="C19" s="6"/>
      <c r="D19" s="6"/>
      <c r="E19" s="6"/>
      <c r="F19" s="6"/>
      <c r="G19" s="6"/>
      <c r="I19" s="8"/>
      <c r="J19" s="8"/>
      <c r="K19" s="8"/>
      <c r="L19" s="8"/>
      <c r="M19" s="8"/>
    </row>
    <row r="20" spans="1:13" x14ac:dyDescent="0.25">
      <c r="A20" s="4"/>
      <c r="B20" s="4"/>
      <c r="C20" s="4"/>
      <c r="D20" s="4"/>
      <c r="E20" s="4"/>
      <c r="F20" s="4"/>
      <c r="G20" s="4"/>
      <c r="I20" s="8"/>
      <c r="J20" s="8"/>
      <c r="K20" s="8"/>
      <c r="L20" s="8"/>
      <c r="M20" s="8"/>
    </row>
    <row r="21" spans="1:13" x14ac:dyDescent="0.25">
      <c r="A21" s="5"/>
      <c r="B21" s="6"/>
      <c r="C21" s="6"/>
      <c r="D21" s="6"/>
      <c r="E21" s="6"/>
      <c r="F21" s="6"/>
      <c r="G21" s="6"/>
      <c r="I21" s="8"/>
      <c r="J21" s="8"/>
      <c r="K21" s="8"/>
      <c r="L21" s="8"/>
      <c r="M21" s="8"/>
    </row>
    <row r="22" spans="1:13" x14ac:dyDescent="0.25">
      <c r="A22" s="6"/>
      <c r="B22" s="6"/>
      <c r="C22" s="6"/>
      <c r="D22" s="6"/>
      <c r="E22" s="6"/>
      <c r="F22" s="6"/>
      <c r="G22" s="6"/>
    </row>
    <row r="23" spans="1:13" x14ac:dyDescent="0.25">
      <c r="A23" s="6"/>
      <c r="B23" s="6"/>
      <c r="C23" s="6"/>
      <c r="D23" s="6"/>
      <c r="E23" s="6"/>
      <c r="F23" s="6"/>
      <c r="G23" s="6"/>
    </row>
    <row r="24" spans="1:13" x14ac:dyDescent="0.25">
      <c r="A24" s="6"/>
      <c r="B24" s="6"/>
      <c r="C24" s="6"/>
      <c r="D24" s="6"/>
      <c r="E24" s="6"/>
      <c r="F24" s="6"/>
      <c r="G24" s="6"/>
    </row>
    <row r="25" spans="1:13" x14ac:dyDescent="0.25">
      <c r="A25" s="6"/>
      <c r="B25" s="6"/>
      <c r="C25" s="6"/>
      <c r="D25" s="6"/>
      <c r="E25" s="6"/>
      <c r="F25" s="6"/>
      <c r="G25" s="6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"/>
  <sheetViews>
    <sheetView workbookViewId="0">
      <selection sqref="A1:G1"/>
    </sheetView>
  </sheetViews>
  <sheetFormatPr defaultRowHeight="15" x14ac:dyDescent="0.25"/>
  <cols>
    <col min="3" max="3" width="16.140625" customWidth="1"/>
    <col min="4" max="4" width="17.7109375" customWidth="1"/>
    <col min="5" max="5" width="19" customWidth="1"/>
    <col min="6" max="6" width="19" style="3" customWidth="1"/>
  </cols>
  <sheetData>
    <row r="1" spans="1:12" x14ac:dyDescent="0.25">
      <c r="A1" s="28" t="s">
        <v>0</v>
      </c>
      <c r="B1" s="28"/>
      <c r="C1" s="28"/>
      <c r="D1" s="28"/>
      <c r="E1" s="28"/>
      <c r="F1" s="28"/>
      <c r="G1" s="28"/>
    </row>
    <row r="2" spans="1:12" x14ac:dyDescent="0.25">
      <c r="A2" s="3"/>
      <c r="B2" s="3"/>
      <c r="C2" s="3"/>
      <c r="D2" s="3"/>
      <c r="E2" s="3"/>
      <c r="G2" s="3"/>
    </row>
    <row r="3" spans="1:12" ht="90" x14ac:dyDescent="0.25">
      <c r="A3" s="11" t="s">
        <v>1</v>
      </c>
      <c r="B3" s="10" t="s">
        <v>2</v>
      </c>
      <c r="C3" s="11" t="s">
        <v>38</v>
      </c>
      <c r="D3" s="11" t="s">
        <v>39</v>
      </c>
      <c r="E3" s="11" t="s">
        <v>40</v>
      </c>
      <c r="F3" s="11" t="s">
        <v>41</v>
      </c>
      <c r="G3" s="6"/>
      <c r="H3" s="23" t="s">
        <v>43</v>
      </c>
      <c r="I3" s="23" t="s">
        <v>44</v>
      </c>
      <c r="J3" s="23" t="s">
        <v>45</v>
      </c>
      <c r="K3" s="23" t="s">
        <v>46</v>
      </c>
    </row>
    <row r="4" spans="1:12" x14ac:dyDescent="0.25">
      <c r="A4" s="25" t="s">
        <v>3</v>
      </c>
      <c r="B4" s="13" t="s">
        <v>4</v>
      </c>
      <c r="C4" s="12">
        <v>8846</v>
      </c>
      <c r="D4" s="12">
        <v>6969</v>
      </c>
      <c r="E4" s="15">
        <v>0.78781370110784532</v>
      </c>
      <c r="F4" s="21" t="str">
        <f>H4*100&amp;-I4*100&amp;"%"</f>
        <v>77,9-79,6%</v>
      </c>
      <c r="G4" s="1">
        <f>$E$25</f>
        <v>0.78778774873195478</v>
      </c>
      <c r="H4" s="24">
        <v>0.77900000000000003</v>
      </c>
      <c r="I4" s="24">
        <v>0.79600000000000004</v>
      </c>
      <c r="J4" s="24">
        <f>E4-H4</f>
        <v>8.8137011078452954E-3</v>
      </c>
      <c r="K4" s="24">
        <f>I4-E4</f>
        <v>8.1862988921547197E-3</v>
      </c>
      <c r="L4" s="18">
        <v>0.7</v>
      </c>
    </row>
    <row r="5" spans="1:12" x14ac:dyDescent="0.25">
      <c r="A5" s="26"/>
      <c r="B5" s="13" t="s">
        <v>5</v>
      </c>
      <c r="C5" s="12">
        <v>6205</v>
      </c>
      <c r="D5" s="12">
        <v>5088</v>
      </c>
      <c r="E5" s="15">
        <v>0.81998388396454469</v>
      </c>
      <c r="F5" s="21" t="str">
        <f t="shared" ref="F5:F25" si="0">H5*100&amp;-I5*100&amp;"%"</f>
        <v>81-82,9%</v>
      </c>
      <c r="G5" s="1">
        <f t="shared" ref="G5:G24" si="1">$E$25</f>
        <v>0.78778774873195478</v>
      </c>
      <c r="H5" s="24">
        <v>0.81</v>
      </c>
      <c r="I5" s="24">
        <v>0.82899999999999996</v>
      </c>
      <c r="J5" s="24">
        <f t="shared" ref="J5:J25" si="2">E5-H5</f>
        <v>9.9838839645446376E-3</v>
      </c>
      <c r="K5" s="24">
        <f t="shared" ref="K5:K25" si="3">I5-E5</f>
        <v>9.0161160354552683E-3</v>
      </c>
      <c r="L5" s="18">
        <v>0.7</v>
      </c>
    </row>
    <row r="6" spans="1:12" x14ac:dyDescent="0.25">
      <c r="A6" s="27"/>
      <c r="B6" s="14" t="s">
        <v>6</v>
      </c>
      <c r="C6" s="19">
        <v>15060</v>
      </c>
      <c r="D6" s="19">
        <v>12065</v>
      </c>
      <c r="E6" s="2">
        <v>0.80112881806108893</v>
      </c>
      <c r="F6" s="22" t="str">
        <f t="shared" si="0"/>
        <v>79,5-80,7%</v>
      </c>
      <c r="G6" s="1">
        <f t="shared" si="1"/>
        <v>0.78778774873195478</v>
      </c>
      <c r="H6" s="24">
        <v>0.79500000000000004</v>
      </c>
      <c r="I6" s="24">
        <v>0.80700000000000005</v>
      </c>
      <c r="J6" s="24">
        <f t="shared" si="2"/>
        <v>6.128818061088892E-3</v>
      </c>
      <c r="K6" s="24">
        <f t="shared" si="3"/>
        <v>5.8711819389111186E-3</v>
      </c>
      <c r="L6" s="18">
        <v>0.7</v>
      </c>
    </row>
    <row r="7" spans="1:12" x14ac:dyDescent="0.25">
      <c r="A7" s="25" t="s">
        <v>7</v>
      </c>
      <c r="B7" s="13" t="s">
        <v>8</v>
      </c>
      <c r="C7" s="12">
        <v>4174</v>
      </c>
      <c r="D7" s="12">
        <v>3535</v>
      </c>
      <c r="E7" s="15">
        <v>0.8469094393866794</v>
      </c>
      <c r="F7" s="21" t="str">
        <f t="shared" si="0"/>
        <v>83,6-85,8%</v>
      </c>
      <c r="G7" s="1">
        <f t="shared" si="1"/>
        <v>0.78778774873195478</v>
      </c>
      <c r="H7" s="24">
        <v>0.83599999999999997</v>
      </c>
      <c r="I7" s="24">
        <v>0.85799999999999998</v>
      </c>
      <c r="J7" s="24">
        <f t="shared" si="2"/>
        <v>1.0909439386679431E-2</v>
      </c>
      <c r="K7" s="24">
        <f t="shared" si="3"/>
        <v>1.1090560613320588E-2</v>
      </c>
      <c r="L7" s="18">
        <v>0.7</v>
      </c>
    </row>
    <row r="8" spans="1:12" x14ac:dyDescent="0.25">
      <c r="A8" s="26"/>
      <c r="B8" s="13" t="s">
        <v>9</v>
      </c>
      <c r="C8" s="12">
        <v>879</v>
      </c>
      <c r="D8" s="12">
        <v>539</v>
      </c>
      <c r="E8" s="15">
        <v>0.61319681456200226</v>
      </c>
      <c r="F8" s="21" t="str">
        <f t="shared" si="0"/>
        <v>58-64,5%</v>
      </c>
      <c r="G8" s="1">
        <f t="shared" si="1"/>
        <v>0.78778774873195478</v>
      </c>
      <c r="H8" s="24">
        <v>0.57999999999999996</v>
      </c>
      <c r="I8" s="24">
        <v>0.64500000000000002</v>
      </c>
      <c r="J8" s="24">
        <f t="shared" si="2"/>
        <v>3.3196814562002297E-2</v>
      </c>
      <c r="K8" s="24">
        <f t="shared" si="3"/>
        <v>3.1803185437997761E-2</v>
      </c>
      <c r="L8" s="18">
        <v>0.7</v>
      </c>
    </row>
    <row r="9" spans="1:12" x14ac:dyDescent="0.25">
      <c r="A9" s="26"/>
      <c r="B9" s="13" t="s">
        <v>10</v>
      </c>
      <c r="C9" s="12">
        <v>2473</v>
      </c>
      <c r="D9" s="12">
        <v>2001</v>
      </c>
      <c r="E9" s="15">
        <v>0.80913869793772741</v>
      </c>
      <c r="F9" s="21" t="str">
        <f t="shared" si="0"/>
        <v>79,3-82,4%</v>
      </c>
      <c r="G9" s="1">
        <f t="shared" si="1"/>
        <v>0.78778774873195478</v>
      </c>
      <c r="H9" s="24">
        <v>0.79300000000000004</v>
      </c>
      <c r="I9" s="24">
        <v>0.82399999999999995</v>
      </c>
      <c r="J9" s="24">
        <f t="shared" si="2"/>
        <v>1.6138697937727375E-2</v>
      </c>
      <c r="K9" s="24">
        <f t="shared" si="3"/>
        <v>1.4861302062272541E-2</v>
      </c>
      <c r="L9" s="18">
        <v>0.7</v>
      </c>
    </row>
    <row r="10" spans="1:12" x14ac:dyDescent="0.25">
      <c r="A10" s="26"/>
      <c r="B10" s="13" t="s">
        <v>11</v>
      </c>
      <c r="C10" s="12">
        <v>461</v>
      </c>
      <c r="D10" s="12">
        <v>311</v>
      </c>
      <c r="E10" s="15">
        <v>0.67462039045553146</v>
      </c>
      <c r="F10" s="21" t="str">
        <f t="shared" si="0"/>
        <v>62,9-71,7%</v>
      </c>
      <c r="G10" s="1">
        <f t="shared" si="1"/>
        <v>0.78778774873195478</v>
      </c>
      <c r="H10" s="24">
        <v>0.629</v>
      </c>
      <c r="I10" s="24">
        <v>0.71699999999999997</v>
      </c>
      <c r="J10" s="24">
        <f t="shared" si="2"/>
        <v>4.5620390455531457E-2</v>
      </c>
      <c r="K10" s="24">
        <f t="shared" si="3"/>
        <v>4.2379609544468511E-2</v>
      </c>
      <c r="L10" s="18">
        <v>0.7</v>
      </c>
    </row>
    <row r="11" spans="1:12" x14ac:dyDescent="0.25">
      <c r="A11" s="27"/>
      <c r="B11" s="14" t="s">
        <v>12</v>
      </c>
      <c r="C11" s="17">
        <v>7987</v>
      </c>
      <c r="D11" s="17">
        <v>6386</v>
      </c>
      <c r="E11" s="2">
        <v>0.79954926755978462</v>
      </c>
      <c r="F11" s="22" t="str">
        <f t="shared" si="0"/>
        <v>79,1-80,8%</v>
      </c>
      <c r="G11" s="1">
        <f t="shared" si="1"/>
        <v>0.78778774873195478</v>
      </c>
      <c r="H11" s="24">
        <v>0.79100000000000004</v>
      </c>
      <c r="I11" s="24">
        <v>0.80800000000000005</v>
      </c>
      <c r="J11" s="24">
        <f t="shared" si="2"/>
        <v>8.5492675597845791E-3</v>
      </c>
      <c r="K11" s="24">
        <f t="shared" si="3"/>
        <v>8.450732440215436E-3</v>
      </c>
      <c r="L11" s="18">
        <v>0.7</v>
      </c>
    </row>
    <row r="12" spans="1:12" x14ac:dyDescent="0.25">
      <c r="A12" s="25" t="s">
        <v>13</v>
      </c>
      <c r="B12" s="13" t="s">
        <v>14</v>
      </c>
      <c r="C12" s="12">
        <v>10</v>
      </c>
      <c r="D12" s="12">
        <v>5</v>
      </c>
      <c r="E12" s="15">
        <v>0.5</v>
      </c>
      <c r="F12" s="21" t="str">
        <f t="shared" si="0"/>
        <v>23,7-76,3%</v>
      </c>
      <c r="G12" s="1">
        <f t="shared" si="1"/>
        <v>0.78778774873195478</v>
      </c>
      <c r="H12" s="24">
        <v>0.23699999999999999</v>
      </c>
      <c r="I12" s="24">
        <v>0.76300000000000001</v>
      </c>
      <c r="J12" s="24">
        <f t="shared" si="2"/>
        <v>0.26300000000000001</v>
      </c>
      <c r="K12" s="24">
        <f t="shared" si="3"/>
        <v>0.26300000000000001</v>
      </c>
      <c r="L12" s="18">
        <v>0.7</v>
      </c>
    </row>
    <row r="13" spans="1:12" x14ac:dyDescent="0.25">
      <c r="A13" s="26"/>
      <c r="B13" s="13" t="s">
        <v>15</v>
      </c>
      <c r="C13" s="12">
        <v>177</v>
      </c>
      <c r="D13" s="12">
        <v>116</v>
      </c>
      <c r="E13" s="15">
        <v>0.65536723163841804</v>
      </c>
      <c r="F13" s="21" t="str">
        <f t="shared" si="0"/>
        <v>58-72,4%</v>
      </c>
      <c r="G13" s="1">
        <f t="shared" si="1"/>
        <v>0.78778774873195478</v>
      </c>
      <c r="H13" s="24">
        <v>0.57999999999999996</v>
      </c>
      <c r="I13" s="24">
        <v>0.72399999999999998</v>
      </c>
      <c r="J13" s="24">
        <f t="shared" si="2"/>
        <v>7.5367231638418075E-2</v>
      </c>
      <c r="K13" s="24">
        <f t="shared" si="3"/>
        <v>6.8632768361581942E-2</v>
      </c>
      <c r="L13" s="18">
        <v>0.7</v>
      </c>
    </row>
    <row r="14" spans="1:12" x14ac:dyDescent="0.25">
      <c r="A14" s="26"/>
      <c r="B14" s="13" t="s">
        <v>16</v>
      </c>
      <c r="C14" s="12">
        <v>173</v>
      </c>
      <c r="D14" s="12">
        <v>124</v>
      </c>
      <c r="E14" s="15">
        <v>0.7167630057803468</v>
      </c>
      <c r="F14" s="21" t="str">
        <f t="shared" si="0"/>
        <v>64,3-78,1%</v>
      </c>
      <c r="G14" s="1">
        <f t="shared" si="1"/>
        <v>0.78778774873195478</v>
      </c>
      <c r="H14" s="24">
        <v>0.64300000000000002</v>
      </c>
      <c r="I14" s="24">
        <v>0.78100000000000003</v>
      </c>
      <c r="J14" s="24">
        <f t="shared" si="2"/>
        <v>7.376300578034678E-2</v>
      </c>
      <c r="K14" s="24">
        <f t="shared" si="3"/>
        <v>6.4236994219653232E-2</v>
      </c>
      <c r="L14" s="18">
        <v>0.7</v>
      </c>
    </row>
    <row r="15" spans="1:12" x14ac:dyDescent="0.25">
      <c r="A15" s="26"/>
      <c r="B15" s="13" t="s">
        <v>17</v>
      </c>
      <c r="C15" s="12">
        <v>350</v>
      </c>
      <c r="D15" s="12">
        <v>262</v>
      </c>
      <c r="E15" s="15">
        <v>0.74857142857142855</v>
      </c>
      <c r="F15" s="21" t="str">
        <f t="shared" si="0"/>
        <v>69,9-79,3%</v>
      </c>
      <c r="G15" s="1">
        <f t="shared" si="1"/>
        <v>0.78778774873195478</v>
      </c>
      <c r="H15" s="24">
        <v>0.69899999999999995</v>
      </c>
      <c r="I15" s="24">
        <v>0.79300000000000004</v>
      </c>
      <c r="J15" s="24">
        <f t="shared" si="2"/>
        <v>4.95714285714286E-2</v>
      </c>
      <c r="K15" s="24">
        <f t="shared" si="3"/>
        <v>4.4428571428571484E-2</v>
      </c>
      <c r="L15" s="18">
        <v>0.7</v>
      </c>
    </row>
    <row r="16" spans="1:12" x14ac:dyDescent="0.25">
      <c r="A16" s="26"/>
      <c r="B16" s="13" t="s">
        <v>18</v>
      </c>
      <c r="C16" s="12">
        <v>210</v>
      </c>
      <c r="D16" s="12">
        <v>137</v>
      </c>
      <c r="E16" s="15">
        <v>0.65238095238095239</v>
      </c>
      <c r="F16" s="21" t="str">
        <f t="shared" si="0"/>
        <v>58,3-71,6%</v>
      </c>
      <c r="G16" s="1">
        <f t="shared" si="1"/>
        <v>0.78778774873195478</v>
      </c>
      <c r="H16" s="24">
        <v>0.58299999999999996</v>
      </c>
      <c r="I16" s="24">
        <v>0.71599999999999997</v>
      </c>
      <c r="J16" s="24">
        <f t="shared" si="2"/>
        <v>6.9380952380952432E-2</v>
      </c>
      <c r="K16" s="24">
        <f t="shared" si="3"/>
        <v>6.3619047619047575E-2</v>
      </c>
      <c r="L16" s="18">
        <v>0.7</v>
      </c>
    </row>
    <row r="17" spans="1:12" x14ac:dyDescent="0.25">
      <c r="A17" s="26"/>
      <c r="B17" s="13" t="s">
        <v>19</v>
      </c>
      <c r="C17" s="12">
        <v>167</v>
      </c>
      <c r="D17" s="12">
        <v>125</v>
      </c>
      <c r="E17" s="15">
        <v>0.74850299401197606</v>
      </c>
      <c r="F17" s="21" t="str">
        <f t="shared" si="0"/>
        <v>67,4-81,1%</v>
      </c>
      <c r="G17" s="1">
        <f t="shared" si="1"/>
        <v>0.78778774873195478</v>
      </c>
      <c r="H17" s="24">
        <v>0.67400000000000004</v>
      </c>
      <c r="I17" s="24">
        <v>0.81100000000000005</v>
      </c>
      <c r="J17" s="24">
        <f t="shared" si="2"/>
        <v>7.450299401197602E-2</v>
      </c>
      <c r="K17" s="24">
        <f t="shared" si="3"/>
        <v>6.249700598802399E-2</v>
      </c>
      <c r="L17" s="18">
        <v>0.7</v>
      </c>
    </row>
    <row r="18" spans="1:12" x14ac:dyDescent="0.25">
      <c r="A18" s="26"/>
      <c r="B18" s="13" t="s">
        <v>20</v>
      </c>
      <c r="C18" s="12">
        <v>259</v>
      </c>
      <c r="D18" s="12">
        <v>151</v>
      </c>
      <c r="E18" s="15">
        <v>0.58301158301158296</v>
      </c>
      <c r="F18" s="21" t="str">
        <f t="shared" si="0"/>
        <v>52-64,3%</v>
      </c>
      <c r="G18" s="1">
        <f t="shared" si="1"/>
        <v>0.78778774873195478</v>
      </c>
      <c r="H18" s="24">
        <v>0.52</v>
      </c>
      <c r="I18" s="24">
        <v>0.64300000000000002</v>
      </c>
      <c r="J18" s="24">
        <f t="shared" si="2"/>
        <v>6.3011583011582939E-2</v>
      </c>
      <c r="K18" s="24">
        <f t="shared" si="3"/>
        <v>5.9988416988417059E-2</v>
      </c>
      <c r="L18" s="18">
        <v>0.7</v>
      </c>
    </row>
    <row r="19" spans="1:12" x14ac:dyDescent="0.25">
      <c r="A19" s="26"/>
      <c r="B19" s="13" t="s">
        <v>21</v>
      </c>
      <c r="C19" s="12">
        <v>168</v>
      </c>
      <c r="D19" s="12">
        <v>119</v>
      </c>
      <c r="E19" s="15">
        <v>0.70833333333333337</v>
      </c>
      <c r="F19" s="21" t="str">
        <f t="shared" si="0"/>
        <v>63,2-77,5%</v>
      </c>
      <c r="G19" s="1">
        <f t="shared" si="1"/>
        <v>0.78778774873195478</v>
      </c>
      <c r="H19" s="24">
        <v>0.63200000000000001</v>
      </c>
      <c r="I19" s="24">
        <v>0.77500000000000002</v>
      </c>
      <c r="J19" s="24">
        <f t="shared" si="2"/>
        <v>7.6333333333333364E-2</v>
      </c>
      <c r="K19" s="24">
        <f t="shared" si="3"/>
        <v>6.6666666666666652E-2</v>
      </c>
      <c r="L19" s="18">
        <v>0.7</v>
      </c>
    </row>
    <row r="20" spans="1:12" x14ac:dyDescent="0.25">
      <c r="A20" s="26"/>
      <c r="B20" s="13" t="s">
        <v>22</v>
      </c>
      <c r="C20" s="12">
        <v>534</v>
      </c>
      <c r="D20" s="12">
        <v>363</v>
      </c>
      <c r="E20" s="15">
        <v>0.6797752808988764</v>
      </c>
      <c r="F20" s="21" t="str">
        <f t="shared" si="0"/>
        <v>63,8-71,9%</v>
      </c>
      <c r="G20" s="1">
        <f t="shared" si="1"/>
        <v>0.78778774873195478</v>
      </c>
      <c r="H20" s="24">
        <v>0.63800000000000001</v>
      </c>
      <c r="I20" s="24">
        <v>0.71899999999999997</v>
      </c>
      <c r="J20" s="24">
        <f t="shared" si="2"/>
        <v>4.1775280898876388E-2</v>
      </c>
      <c r="K20" s="24">
        <f t="shared" si="3"/>
        <v>3.9224719101123573E-2</v>
      </c>
      <c r="L20" s="18">
        <v>0.7</v>
      </c>
    </row>
    <row r="21" spans="1:12" x14ac:dyDescent="0.25">
      <c r="A21" s="26"/>
      <c r="B21" s="13" t="s">
        <v>23</v>
      </c>
      <c r="C21" s="12">
        <v>37</v>
      </c>
      <c r="D21" s="12">
        <v>29</v>
      </c>
      <c r="E21" s="15">
        <v>0.78378378378378377</v>
      </c>
      <c r="F21" s="21" t="str">
        <f t="shared" si="0"/>
        <v>61,3-89,6%</v>
      </c>
      <c r="G21" s="1">
        <f t="shared" si="1"/>
        <v>0.78778774873195478</v>
      </c>
      <c r="H21" s="24">
        <v>0.61299999999999999</v>
      </c>
      <c r="I21" s="24">
        <v>0.89600000000000002</v>
      </c>
      <c r="J21" s="24">
        <f t="shared" si="2"/>
        <v>0.17078378378378378</v>
      </c>
      <c r="K21" s="24">
        <f t="shared" si="3"/>
        <v>0.11221621621621625</v>
      </c>
      <c r="L21" s="18">
        <v>0.7</v>
      </c>
    </row>
    <row r="22" spans="1:12" x14ac:dyDescent="0.25">
      <c r="A22" s="26"/>
      <c r="B22" s="13" t="s">
        <v>24</v>
      </c>
      <c r="C22" s="12">
        <v>188</v>
      </c>
      <c r="D22" s="12">
        <v>118</v>
      </c>
      <c r="E22" s="15">
        <v>0.62765957446808507</v>
      </c>
      <c r="F22" s="21" t="str">
        <f t="shared" si="0"/>
        <v>55,4-69,6%</v>
      </c>
      <c r="G22" s="1">
        <f t="shared" si="1"/>
        <v>0.78778774873195478</v>
      </c>
      <c r="H22" s="24">
        <v>0.55400000000000005</v>
      </c>
      <c r="I22" s="24">
        <v>0.69599999999999995</v>
      </c>
      <c r="J22" s="24">
        <f t="shared" si="2"/>
        <v>7.3659574468085021E-2</v>
      </c>
      <c r="K22" s="24">
        <f t="shared" si="3"/>
        <v>6.8340425531914883E-2</v>
      </c>
      <c r="L22" s="18">
        <v>0.7</v>
      </c>
    </row>
    <row r="23" spans="1:12" x14ac:dyDescent="0.25">
      <c r="A23" s="26"/>
      <c r="B23" s="13" t="s">
        <v>25</v>
      </c>
      <c r="C23" s="12">
        <v>310</v>
      </c>
      <c r="D23" s="12">
        <v>191</v>
      </c>
      <c r="E23" s="15">
        <v>0.61612903225806448</v>
      </c>
      <c r="F23" s="21" t="str">
        <f t="shared" si="0"/>
        <v>55,9-67%</v>
      </c>
      <c r="G23" s="1">
        <f t="shared" si="1"/>
        <v>0.78778774873195478</v>
      </c>
      <c r="H23" s="24">
        <v>0.55900000000000005</v>
      </c>
      <c r="I23" s="24">
        <v>0.67</v>
      </c>
      <c r="J23" s="24">
        <f t="shared" si="2"/>
        <v>5.7129032258064427E-2</v>
      </c>
      <c r="K23" s="24">
        <f t="shared" si="3"/>
        <v>5.387096774193556E-2</v>
      </c>
      <c r="L23" s="18">
        <v>0.7</v>
      </c>
    </row>
    <row r="24" spans="1:12" x14ac:dyDescent="0.25">
      <c r="A24" s="27"/>
      <c r="B24" s="14" t="s">
        <v>26</v>
      </c>
      <c r="C24" s="17">
        <v>2583</v>
      </c>
      <c r="D24" s="17">
        <v>1740</v>
      </c>
      <c r="E24" s="2">
        <v>0.67363530778164926</v>
      </c>
      <c r="F24" s="22" t="str">
        <f t="shared" si="0"/>
        <v>65,5-69,2%</v>
      </c>
      <c r="G24" s="1">
        <f t="shared" si="1"/>
        <v>0.78778774873195478</v>
      </c>
      <c r="H24" s="24">
        <v>0.65500000000000003</v>
      </c>
      <c r="I24" s="24">
        <v>0.69199999999999995</v>
      </c>
      <c r="J24" s="24">
        <f t="shared" si="2"/>
        <v>1.8635307781649235E-2</v>
      </c>
      <c r="K24" s="24">
        <f t="shared" si="3"/>
        <v>1.8364692218350687E-2</v>
      </c>
      <c r="L24" s="18">
        <v>0.7</v>
      </c>
    </row>
    <row r="25" spans="1:12" x14ac:dyDescent="0.25">
      <c r="A25" s="16"/>
      <c r="B25" s="20" t="s">
        <v>28</v>
      </c>
      <c r="C25" s="19">
        <v>25630</v>
      </c>
      <c r="D25" s="19">
        <v>20191</v>
      </c>
      <c r="E25" s="2">
        <v>0.78778774873195478</v>
      </c>
      <c r="F25" s="22" t="str">
        <f t="shared" si="0"/>
        <v>78,3-79,3%</v>
      </c>
      <c r="G25" s="3"/>
      <c r="H25" s="24">
        <v>0.78300000000000003</v>
      </c>
      <c r="I25" s="24">
        <v>0.79300000000000004</v>
      </c>
      <c r="J25" s="24">
        <f t="shared" si="2"/>
        <v>4.7877487319547551E-3</v>
      </c>
      <c r="K25" s="24">
        <f t="shared" si="3"/>
        <v>5.2122512680452537E-3</v>
      </c>
    </row>
    <row r="26" spans="1:12" x14ac:dyDescent="0.25">
      <c r="A26" s="3"/>
      <c r="B26" s="3"/>
      <c r="C26" s="3"/>
      <c r="D26" s="3"/>
      <c r="E26" s="3"/>
      <c r="G26" s="3"/>
      <c r="H26" s="3"/>
      <c r="I26" s="3"/>
      <c r="J26" s="3"/>
      <c r="K26" s="3"/>
    </row>
    <row r="27" spans="1:12" x14ac:dyDescent="0.25">
      <c r="A27" s="3"/>
      <c r="B27" s="3"/>
      <c r="C27" s="3"/>
      <c r="D27" s="3"/>
      <c r="E27" s="3"/>
      <c r="G27" s="3"/>
      <c r="H27" s="3"/>
      <c r="I27" s="3"/>
      <c r="J27" s="3"/>
      <c r="K27" s="3"/>
    </row>
    <row r="28" spans="1:12" x14ac:dyDescent="0.25">
      <c r="A28" s="3"/>
      <c r="B28" s="3"/>
      <c r="C28" s="3"/>
      <c r="D28" s="3"/>
      <c r="E28" s="3"/>
      <c r="G28" s="3"/>
      <c r="H28" s="3"/>
      <c r="I28" s="3"/>
      <c r="J28" s="3"/>
      <c r="K28" s="3"/>
    </row>
    <row r="29" spans="1:12" ht="90" x14ac:dyDescent="0.25">
      <c r="A29" s="11" t="s">
        <v>1</v>
      </c>
      <c r="B29" s="10" t="s">
        <v>2</v>
      </c>
      <c r="C29" s="11" t="s">
        <v>29</v>
      </c>
      <c r="D29" s="11" t="s">
        <v>30</v>
      </c>
      <c r="E29" s="11" t="s">
        <v>31</v>
      </c>
      <c r="F29" s="11" t="s">
        <v>41</v>
      </c>
      <c r="G29" s="3"/>
      <c r="H29" s="23" t="s">
        <v>43</v>
      </c>
      <c r="I29" s="23" t="s">
        <v>44</v>
      </c>
      <c r="J29" s="23" t="s">
        <v>45</v>
      </c>
      <c r="K29" s="23" t="s">
        <v>46</v>
      </c>
    </row>
    <row r="30" spans="1:12" x14ac:dyDescent="0.25">
      <c r="A30" s="25" t="s">
        <v>3</v>
      </c>
      <c r="B30" s="13" t="s">
        <v>4</v>
      </c>
      <c r="C30" s="12">
        <v>2758</v>
      </c>
      <c r="D30" s="12">
        <v>2112</v>
      </c>
      <c r="E30" s="15">
        <v>0.76577229876722264</v>
      </c>
      <c r="F30" s="21" t="str">
        <f t="shared" ref="F30:F37" si="4">H30*100&amp;-I30*100&amp;"%"</f>
        <v>74,9-78,1%</v>
      </c>
      <c r="G30" s="18">
        <f t="shared" ref="G30:G37" si="5">$E$51</f>
        <v>0.66875981161695452</v>
      </c>
      <c r="H30" s="24">
        <v>0.749</v>
      </c>
      <c r="I30" s="24">
        <v>0.78100000000000003</v>
      </c>
      <c r="J30" s="24">
        <f>E30-H30</f>
        <v>1.6772298767222638E-2</v>
      </c>
      <c r="K30" s="24">
        <f>I30-E30</f>
        <v>1.5227701232777391E-2</v>
      </c>
    </row>
    <row r="31" spans="1:12" x14ac:dyDescent="0.25">
      <c r="A31" s="26"/>
      <c r="B31" s="13" t="s">
        <v>5</v>
      </c>
      <c r="C31" s="12">
        <v>1687</v>
      </c>
      <c r="D31" s="12">
        <v>1182</v>
      </c>
      <c r="E31" s="15">
        <v>0.70065204505038525</v>
      </c>
      <c r="F31" s="21" t="str">
        <f t="shared" si="4"/>
        <v>67,8-72,2%</v>
      </c>
      <c r="G31" s="18">
        <f t="shared" si="5"/>
        <v>0.66875981161695452</v>
      </c>
      <c r="H31" s="24">
        <v>0.67800000000000005</v>
      </c>
      <c r="I31" s="24">
        <v>0.72199999999999998</v>
      </c>
      <c r="J31" s="24">
        <f t="shared" ref="J31:J51" si="6">E31-H31</f>
        <v>2.2652045050385206E-2</v>
      </c>
      <c r="K31" s="24">
        <f t="shared" ref="K31:K51" si="7">I31-E31</f>
        <v>2.1347954949614723E-2</v>
      </c>
    </row>
    <row r="32" spans="1:12" x14ac:dyDescent="0.25">
      <c r="A32" s="27"/>
      <c r="B32" s="14" t="s">
        <v>6</v>
      </c>
      <c r="C32" s="17">
        <v>4447</v>
      </c>
      <c r="D32" s="17">
        <v>3296</v>
      </c>
      <c r="E32" s="2">
        <v>0.74117382505059592</v>
      </c>
      <c r="F32" s="22" t="str">
        <f t="shared" si="4"/>
        <v>72,8-75,4%</v>
      </c>
      <c r="G32" s="18">
        <f t="shared" si="5"/>
        <v>0.66875981161695452</v>
      </c>
      <c r="H32" s="24">
        <v>0.72799999999999998</v>
      </c>
      <c r="I32" s="24">
        <v>0.754</v>
      </c>
      <c r="J32" s="24">
        <f t="shared" si="6"/>
        <v>1.3173825050595944E-2</v>
      </c>
      <c r="K32" s="24">
        <f t="shared" si="7"/>
        <v>1.2826174949404079E-2</v>
      </c>
    </row>
    <row r="33" spans="1:11" x14ac:dyDescent="0.25">
      <c r="A33" s="25" t="s">
        <v>7</v>
      </c>
      <c r="B33" s="13" t="s">
        <v>8</v>
      </c>
      <c r="C33" s="12">
        <v>450</v>
      </c>
      <c r="D33" s="12">
        <v>298</v>
      </c>
      <c r="E33" s="15">
        <v>0.66222222222222227</v>
      </c>
      <c r="F33" s="21" t="str">
        <f t="shared" si="4"/>
        <v>61,6-70,5%</v>
      </c>
      <c r="G33" s="18">
        <f t="shared" si="5"/>
        <v>0.66875981161695452</v>
      </c>
      <c r="H33" s="24">
        <v>0.61599999999999999</v>
      </c>
      <c r="I33" s="24">
        <v>0.70499999999999996</v>
      </c>
      <c r="J33" s="24">
        <f t="shared" si="6"/>
        <v>4.6222222222222276E-2</v>
      </c>
      <c r="K33" s="24">
        <f t="shared" si="7"/>
        <v>4.2777777777777692E-2</v>
      </c>
    </row>
    <row r="34" spans="1:11" x14ac:dyDescent="0.25">
      <c r="A34" s="26"/>
      <c r="B34" s="13" t="s">
        <v>9</v>
      </c>
      <c r="C34" s="12">
        <v>522</v>
      </c>
      <c r="D34" s="12">
        <v>203</v>
      </c>
      <c r="E34" s="15">
        <v>0.3888888888888889</v>
      </c>
      <c r="F34" s="21" t="str">
        <f t="shared" si="4"/>
        <v>34,7-43,2%</v>
      </c>
      <c r="G34" s="18">
        <f t="shared" si="5"/>
        <v>0.66875981161695452</v>
      </c>
      <c r="H34" s="24">
        <v>0.34699999999999998</v>
      </c>
      <c r="I34" s="24">
        <v>0.432</v>
      </c>
      <c r="J34" s="24">
        <f t="shared" si="6"/>
        <v>4.188888888888892E-2</v>
      </c>
      <c r="K34" s="24">
        <f t="shared" si="7"/>
        <v>4.31111111111111E-2</v>
      </c>
    </row>
    <row r="35" spans="1:11" x14ac:dyDescent="0.25">
      <c r="A35" s="26"/>
      <c r="B35" s="13" t="s">
        <v>10</v>
      </c>
      <c r="C35" s="12">
        <v>216</v>
      </c>
      <c r="D35" s="12">
        <v>122</v>
      </c>
      <c r="E35" s="15">
        <v>0.56481481481481477</v>
      </c>
      <c r="F35" s="21" t="str">
        <f t="shared" si="4"/>
        <v>49,6-63,1%</v>
      </c>
      <c r="G35" s="18">
        <f t="shared" si="5"/>
        <v>0.66875981161695452</v>
      </c>
      <c r="H35" s="24">
        <v>0.496</v>
      </c>
      <c r="I35" s="24">
        <v>0.63100000000000001</v>
      </c>
      <c r="J35" s="24">
        <f t="shared" si="6"/>
        <v>6.8814814814814773E-2</v>
      </c>
      <c r="K35" s="24">
        <f t="shared" si="7"/>
        <v>6.6185185185185236E-2</v>
      </c>
    </row>
    <row r="36" spans="1:11" x14ac:dyDescent="0.25">
      <c r="A36" s="26"/>
      <c r="B36" s="13" t="s">
        <v>11</v>
      </c>
      <c r="C36" s="12">
        <v>191</v>
      </c>
      <c r="D36" s="12">
        <v>99</v>
      </c>
      <c r="E36" s="15">
        <v>0.51832460732984298</v>
      </c>
      <c r="F36" s="21" t="str">
        <f t="shared" si="4"/>
        <v>44,5-59,1%</v>
      </c>
      <c r="G36" s="18">
        <f t="shared" si="5"/>
        <v>0.66875981161695452</v>
      </c>
      <c r="H36" s="24">
        <v>0.44500000000000001</v>
      </c>
      <c r="I36" s="24">
        <v>0.59099999999999997</v>
      </c>
      <c r="J36" s="24">
        <f t="shared" si="6"/>
        <v>7.3324607329842972E-2</v>
      </c>
      <c r="K36" s="24">
        <f t="shared" si="7"/>
        <v>7.2675392670156991E-2</v>
      </c>
    </row>
    <row r="37" spans="1:11" x14ac:dyDescent="0.25">
      <c r="A37" s="27"/>
      <c r="B37" s="14" t="s">
        <v>12</v>
      </c>
      <c r="C37" s="17">
        <v>1379</v>
      </c>
      <c r="D37" s="17">
        <v>722</v>
      </c>
      <c r="E37" s="2">
        <v>0.52356780275561998</v>
      </c>
      <c r="F37" s="22" t="str">
        <f t="shared" si="4"/>
        <v>49,7-55%</v>
      </c>
      <c r="G37" s="18">
        <f t="shared" si="5"/>
        <v>0.66875981161695452</v>
      </c>
      <c r="H37" s="24">
        <v>0.497</v>
      </c>
      <c r="I37" s="24">
        <v>0.55000000000000004</v>
      </c>
      <c r="J37" s="24">
        <f t="shared" si="6"/>
        <v>2.6567802755619985E-2</v>
      </c>
      <c r="K37" s="24">
        <f t="shared" si="7"/>
        <v>2.6432197244380062E-2</v>
      </c>
    </row>
    <row r="38" spans="1:11" x14ac:dyDescent="0.25">
      <c r="A38" s="25" t="s">
        <v>13</v>
      </c>
      <c r="B38" s="13" t="s">
        <v>14</v>
      </c>
      <c r="C38" s="12">
        <v>0</v>
      </c>
      <c r="D38" s="12">
        <v>0</v>
      </c>
      <c r="E38" s="15">
        <v>0</v>
      </c>
      <c r="F38" s="21" t="s">
        <v>42</v>
      </c>
      <c r="G38" s="18">
        <f t="shared" ref="G38:G39" si="8">$E$51</f>
        <v>0.66875981161695452</v>
      </c>
      <c r="H38" s="24"/>
      <c r="I38" s="24"/>
      <c r="J38" s="24">
        <f t="shared" si="6"/>
        <v>0</v>
      </c>
      <c r="K38" s="24">
        <f t="shared" si="7"/>
        <v>0</v>
      </c>
    </row>
    <row r="39" spans="1:11" x14ac:dyDescent="0.25">
      <c r="A39" s="26"/>
      <c r="B39" s="13" t="s">
        <v>15</v>
      </c>
      <c r="C39" s="12">
        <v>0</v>
      </c>
      <c r="D39" s="12">
        <v>0</v>
      </c>
      <c r="E39" s="15">
        <v>0</v>
      </c>
      <c r="F39" s="21" t="s">
        <v>42</v>
      </c>
      <c r="G39" s="18">
        <f t="shared" si="8"/>
        <v>0.66875981161695452</v>
      </c>
      <c r="H39" s="24"/>
      <c r="I39" s="24"/>
      <c r="J39" s="24">
        <f t="shared" si="6"/>
        <v>0</v>
      </c>
      <c r="K39" s="24">
        <f t="shared" si="7"/>
        <v>0</v>
      </c>
    </row>
    <row r="40" spans="1:11" x14ac:dyDescent="0.25">
      <c r="A40" s="26"/>
      <c r="B40" s="13" t="s">
        <v>16</v>
      </c>
      <c r="C40" s="12">
        <v>11</v>
      </c>
      <c r="D40" s="12">
        <v>4</v>
      </c>
      <c r="E40" s="15">
        <v>0.36363636363636365</v>
      </c>
      <c r="F40" s="21" t="str">
        <f>H40*100&amp;-I40*100&amp;"%"</f>
        <v>12,4-68,4%</v>
      </c>
      <c r="G40" s="18">
        <f t="shared" ref="G40:G50" si="9">$E$51</f>
        <v>0.66875981161695452</v>
      </c>
      <c r="H40" s="24">
        <v>0.124</v>
      </c>
      <c r="I40" s="24">
        <v>0.68400000000000005</v>
      </c>
      <c r="J40" s="24">
        <f t="shared" si="6"/>
        <v>0.23963636363636365</v>
      </c>
      <c r="K40" s="24">
        <f t="shared" si="7"/>
        <v>0.32036363636363641</v>
      </c>
    </row>
    <row r="41" spans="1:11" x14ac:dyDescent="0.25">
      <c r="A41" s="26"/>
      <c r="B41" s="13" t="s">
        <v>17</v>
      </c>
      <c r="C41" s="12">
        <v>47</v>
      </c>
      <c r="D41" s="12">
        <v>24</v>
      </c>
      <c r="E41" s="15">
        <v>0.51063829787234039</v>
      </c>
      <c r="F41" s="21" t="str">
        <f>H41*100&amp;-I41*100&amp;"%"</f>
        <v>36,3-65,7%</v>
      </c>
      <c r="G41" s="18">
        <f t="shared" si="9"/>
        <v>0.66875981161695452</v>
      </c>
      <c r="H41" s="24">
        <v>0.36299999999999999</v>
      </c>
      <c r="I41" s="24">
        <v>0.65700000000000003</v>
      </c>
      <c r="J41" s="24">
        <f t="shared" si="6"/>
        <v>0.1476382978723404</v>
      </c>
      <c r="K41" s="24">
        <f t="shared" si="7"/>
        <v>0.14636170212765964</v>
      </c>
    </row>
    <row r="42" spans="1:11" x14ac:dyDescent="0.25">
      <c r="A42" s="26"/>
      <c r="B42" s="13" t="s">
        <v>18</v>
      </c>
      <c r="C42" s="12">
        <v>73</v>
      </c>
      <c r="D42" s="12">
        <v>35</v>
      </c>
      <c r="E42" s="15">
        <v>0.47945205479452052</v>
      </c>
      <c r="F42" s="21" t="str">
        <f>H42*100&amp;-I42*100&amp;"%"</f>
        <v>36,2-59,9%</v>
      </c>
      <c r="G42" s="18">
        <f t="shared" si="9"/>
        <v>0.66875981161695452</v>
      </c>
      <c r="H42" s="24">
        <v>0.36199999999999999</v>
      </c>
      <c r="I42" s="24">
        <v>0.59899999999999998</v>
      </c>
      <c r="J42" s="24">
        <f t="shared" si="6"/>
        <v>0.11745205479452053</v>
      </c>
      <c r="K42" s="24">
        <f t="shared" si="7"/>
        <v>0.11954794520547946</v>
      </c>
    </row>
    <row r="43" spans="1:11" x14ac:dyDescent="0.25">
      <c r="A43" s="26"/>
      <c r="B43" s="13" t="s">
        <v>19</v>
      </c>
      <c r="C43" s="12">
        <v>41</v>
      </c>
      <c r="D43" s="12">
        <v>11</v>
      </c>
      <c r="E43" s="15">
        <v>0.26829268292682928</v>
      </c>
      <c r="F43" s="21" t="str">
        <f>H43*100&amp;-I43*100&amp;"%"</f>
        <v>14,8-43,2%</v>
      </c>
      <c r="G43" s="18">
        <f t="shared" si="9"/>
        <v>0.66875981161695452</v>
      </c>
      <c r="H43" s="24">
        <v>0.14799999999999999</v>
      </c>
      <c r="I43" s="24">
        <v>0.432</v>
      </c>
      <c r="J43" s="24">
        <f t="shared" si="6"/>
        <v>0.12029268292682929</v>
      </c>
      <c r="K43" s="24">
        <f t="shared" si="7"/>
        <v>0.16370731707317071</v>
      </c>
    </row>
    <row r="44" spans="1:11" x14ac:dyDescent="0.25">
      <c r="A44" s="26"/>
      <c r="B44" s="13" t="s">
        <v>20</v>
      </c>
      <c r="C44" s="12">
        <v>104</v>
      </c>
      <c r="D44" s="12">
        <v>47</v>
      </c>
      <c r="E44" s="15">
        <v>0.45192307692307693</v>
      </c>
      <c r="F44" s="21" t="str">
        <f>H44*100&amp;-I44*100&amp;"%"</f>
        <v>35,5-55,2%</v>
      </c>
      <c r="G44" s="18">
        <f t="shared" si="9"/>
        <v>0.66875981161695452</v>
      </c>
      <c r="H44" s="24">
        <v>0.35499999999999998</v>
      </c>
      <c r="I44" s="24">
        <v>0.55200000000000005</v>
      </c>
      <c r="J44" s="24">
        <f t="shared" si="6"/>
        <v>9.6923076923076945E-2</v>
      </c>
      <c r="K44" s="24">
        <f t="shared" si="7"/>
        <v>0.10007692307692312</v>
      </c>
    </row>
    <row r="45" spans="1:11" x14ac:dyDescent="0.25">
      <c r="A45" s="26"/>
      <c r="B45" s="13" t="s">
        <v>21</v>
      </c>
      <c r="C45" s="12">
        <v>0</v>
      </c>
      <c r="D45" s="12">
        <v>0</v>
      </c>
      <c r="E45" s="15">
        <v>0</v>
      </c>
      <c r="F45" s="21" t="s">
        <v>42</v>
      </c>
      <c r="G45" s="18">
        <f t="shared" si="9"/>
        <v>0.66875981161695452</v>
      </c>
      <c r="H45" s="24"/>
      <c r="I45" s="24"/>
      <c r="J45" s="24">
        <f t="shared" si="6"/>
        <v>0</v>
      </c>
      <c r="K45" s="24">
        <f t="shared" si="7"/>
        <v>0</v>
      </c>
    </row>
    <row r="46" spans="1:11" x14ac:dyDescent="0.25">
      <c r="A46" s="26"/>
      <c r="B46" s="13" t="s">
        <v>22</v>
      </c>
      <c r="C46" s="12">
        <v>205</v>
      </c>
      <c r="D46" s="12">
        <v>104</v>
      </c>
      <c r="E46" s="15">
        <v>0.50731707317073171</v>
      </c>
      <c r="F46" s="21" t="str">
        <f>H46*100&amp;-I46*100&amp;"%"</f>
        <v>43,7-57,7%</v>
      </c>
      <c r="G46" s="18">
        <f t="shared" si="9"/>
        <v>0.66875981161695452</v>
      </c>
      <c r="H46" s="24">
        <v>0.437</v>
      </c>
      <c r="I46" s="24">
        <v>0.57699999999999996</v>
      </c>
      <c r="J46" s="24">
        <f t="shared" si="6"/>
        <v>7.0317073170731714E-2</v>
      </c>
      <c r="K46" s="24">
        <f t="shared" si="7"/>
        <v>6.9682926829268244E-2</v>
      </c>
    </row>
    <row r="47" spans="1:11" x14ac:dyDescent="0.25">
      <c r="A47" s="26"/>
      <c r="B47" s="13" t="s">
        <v>23</v>
      </c>
      <c r="C47" s="12">
        <v>0</v>
      </c>
      <c r="D47" s="12">
        <v>0</v>
      </c>
      <c r="E47" s="15">
        <v>0</v>
      </c>
      <c r="F47" s="21" t="s">
        <v>42</v>
      </c>
      <c r="G47" s="18">
        <f t="shared" si="9"/>
        <v>0.66875981161695452</v>
      </c>
      <c r="H47" s="24"/>
      <c r="I47" s="24"/>
      <c r="J47" s="24">
        <f t="shared" si="6"/>
        <v>0</v>
      </c>
      <c r="K47" s="24">
        <f t="shared" si="7"/>
        <v>0</v>
      </c>
    </row>
    <row r="48" spans="1:11" x14ac:dyDescent="0.25">
      <c r="A48" s="26"/>
      <c r="B48" s="13" t="s">
        <v>24</v>
      </c>
      <c r="C48" s="12">
        <v>26</v>
      </c>
      <c r="D48" s="12">
        <v>6</v>
      </c>
      <c r="E48" s="15">
        <v>0.23076923076923078</v>
      </c>
      <c r="F48" s="21" t="str">
        <f>H48*100&amp;-I48*100&amp;"%"</f>
        <v>9,8-44,1%</v>
      </c>
      <c r="G48" s="18">
        <f t="shared" si="9"/>
        <v>0.66875981161695452</v>
      </c>
      <c r="H48" s="24">
        <v>9.8000000000000004E-2</v>
      </c>
      <c r="I48" s="24">
        <v>0.441</v>
      </c>
      <c r="J48" s="24">
        <f t="shared" si="6"/>
        <v>0.13276923076923078</v>
      </c>
      <c r="K48" s="24">
        <f t="shared" si="7"/>
        <v>0.21023076923076922</v>
      </c>
    </row>
    <row r="49" spans="1:11" x14ac:dyDescent="0.25">
      <c r="A49" s="26"/>
      <c r="B49" s="13" t="s">
        <v>25</v>
      </c>
      <c r="C49" s="12">
        <v>37</v>
      </c>
      <c r="D49" s="12">
        <v>11</v>
      </c>
      <c r="E49" s="15">
        <v>0.29729729729729731</v>
      </c>
      <c r="F49" s="21" t="str">
        <f>H49*100&amp;-I49*100&amp;"%"</f>
        <v>16,4-47,2%</v>
      </c>
      <c r="G49" s="18">
        <f t="shared" si="9"/>
        <v>0.66875981161695452</v>
      </c>
      <c r="H49" s="24">
        <v>0.16400000000000001</v>
      </c>
      <c r="I49" s="24">
        <v>0.47199999999999998</v>
      </c>
      <c r="J49" s="24">
        <f t="shared" si="6"/>
        <v>0.13329729729729731</v>
      </c>
      <c r="K49" s="24">
        <f t="shared" si="7"/>
        <v>0.17470270270270266</v>
      </c>
    </row>
    <row r="50" spans="1:11" x14ac:dyDescent="0.25">
      <c r="A50" s="27"/>
      <c r="B50" s="14" t="s">
        <v>26</v>
      </c>
      <c r="C50" s="17">
        <v>544</v>
      </c>
      <c r="D50" s="17">
        <v>242</v>
      </c>
      <c r="E50" s="2">
        <v>0.44485294117647056</v>
      </c>
      <c r="F50" s="22" t="str">
        <f>H50*100&amp;-I50*100&amp;"%"</f>
        <v>40,3-48,8%</v>
      </c>
      <c r="G50" s="18">
        <f t="shared" si="9"/>
        <v>0.66875981161695452</v>
      </c>
      <c r="H50" s="24">
        <v>0.40300000000000002</v>
      </c>
      <c r="I50" s="24">
        <v>0.48799999999999999</v>
      </c>
      <c r="J50" s="24">
        <f t="shared" si="6"/>
        <v>4.1852941176470537E-2</v>
      </c>
      <c r="K50" s="24">
        <f t="shared" si="7"/>
        <v>4.3147058823529427E-2</v>
      </c>
    </row>
    <row r="51" spans="1:11" x14ac:dyDescent="0.25">
      <c r="A51" s="16"/>
      <c r="B51" s="20" t="s">
        <v>28</v>
      </c>
      <c r="C51" s="17">
        <v>6370</v>
      </c>
      <c r="D51" s="17">
        <v>4260</v>
      </c>
      <c r="E51" s="2">
        <v>0.66875981161695452</v>
      </c>
      <c r="F51" s="22" t="str">
        <f>H51*100&amp;-I51*100&amp;"%"</f>
        <v>65,7-68%</v>
      </c>
      <c r="G51" s="3"/>
      <c r="H51" s="24">
        <v>0.65700000000000003</v>
      </c>
      <c r="I51" s="24">
        <v>0.68</v>
      </c>
      <c r="J51" s="24">
        <f t="shared" si="6"/>
        <v>1.1759811616954496E-2</v>
      </c>
      <c r="K51" s="24">
        <f t="shared" si="7"/>
        <v>1.1240188383045524E-2</v>
      </c>
    </row>
    <row r="52" spans="1:11" x14ac:dyDescent="0.25">
      <c r="F52" s="3" t="s">
        <v>47</v>
      </c>
    </row>
  </sheetData>
  <mergeCells count="7">
    <mergeCell ref="A38:A50"/>
    <mergeCell ref="A1:G1"/>
    <mergeCell ref="A4:A6"/>
    <mergeCell ref="A7:A11"/>
    <mergeCell ref="A12:A24"/>
    <mergeCell ref="A30:A32"/>
    <mergeCell ref="A33:A37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1"/>
  <sheetViews>
    <sheetView workbookViewId="0">
      <selection sqref="A1:F1"/>
    </sheetView>
  </sheetViews>
  <sheetFormatPr defaultRowHeight="15" x14ac:dyDescent="0.25"/>
  <cols>
    <col min="3" max="3" width="14" customWidth="1"/>
    <col min="4" max="4" width="18.42578125" customWidth="1"/>
    <col min="5" max="5" width="23" customWidth="1"/>
    <col min="10" max="10" width="28.7109375" bestFit="1" customWidth="1"/>
  </cols>
  <sheetData>
    <row r="1" spans="1:7" ht="15" customHeight="1" x14ac:dyDescent="0.25">
      <c r="A1" s="28" t="s">
        <v>0</v>
      </c>
      <c r="B1" s="28"/>
      <c r="C1" s="28"/>
      <c r="D1" s="28"/>
      <c r="E1" s="28"/>
      <c r="F1" s="28"/>
    </row>
    <row r="3" spans="1:7" ht="90" x14ac:dyDescent="0.25">
      <c r="A3" s="11" t="s">
        <v>1</v>
      </c>
      <c r="B3" s="10" t="s">
        <v>2</v>
      </c>
      <c r="C3" s="11" t="s">
        <v>34</v>
      </c>
      <c r="D3" s="11" t="s">
        <v>33</v>
      </c>
      <c r="E3" s="11" t="s">
        <v>32</v>
      </c>
      <c r="F3" s="6"/>
    </row>
    <row r="4" spans="1:7" x14ac:dyDescent="0.25">
      <c r="A4" s="25" t="s">
        <v>3</v>
      </c>
      <c r="B4" s="13" t="s">
        <v>4</v>
      </c>
      <c r="C4" s="12">
        <v>8785</v>
      </c>
      <c r="D4" s="12">
        <v>6921</v>
      </c>
      <c r="E4" s="15">
        <f>D4/C4</f>
        <v>0.7878201479795105</v>
      </c>
      <c r="F4" s="1">
        <f t="shared" ref="F4:F24" si="0">$E$25</f>
        <v>0.78586781300376141</v>
      </c>
      <c r="G4" s="18">
        <v>0.7</v>
      </c>
    </row>
    <row r="5" spans="1:7" x14ac:dyDescent="0.25">
      <c r="A5" s="26"/>
      <c r="B5" s="13" t="s">
        <v>5</v>
      </c>
      <c r="C5" s="12">
        <v>6492</v>
      </c>
      <c r="D5" s="12">
        <v>5331</v>
      </c>
      <c r="E5" s="15">
        <f t="shared" ref="E5:E25" si="1">D5/C5</f>
        <v>0.82116451016635861</v>
      </c>
      <c r="F5" s="1">
        <f t="shared" si="0"/>
        <v>0.78586781300376141</v>
      </c>
      <c r="G5" s="18">
        <v>0.7</v>
      </c>
    </row>
    <row r="6" spans="1:7" x14ac:dyDescent="0.25">
      <c r="A6" s="27"/>
      <c r="B6" s="14" t="s">
        <v>6</v>
      </c>
      <c r="C6" s="19">
        <v>15288</v>
      </c>
      <c r="D6" s="19">
        <v>12263</v>
      </c>
      <c r="E6" s="2">
        <f t="shared" si="1"/>
        <v>0.80213239141810566</v>
      </c>
      <c r="F6" s="1">
        <f t="shared" si="0"/>
        <v>0.78586781300376141</v>
      </c>
      <c r="G6" s="18">
        <v>0.7</v>
      </c>
    </row>
    <row r="7" spans="1:7" x14ac:dyDescent="0.25">
      <c r="A7" s="25" t="s">
        <v>7</v>
      </c>
      <c r="B7" s="13" t="s">
        <v>8</v>
      </c>
      <c r="C7" s="12">
        <v>4257</v>
      </c>
      <c r="D7" s="12">
        <v>3586</v>
      </c>
      <c r="E7" s="15">
        <f t="shared" si="1"/>
        <v>0.84237726098191212</v>
      </c>
      <c r="F7" s="1">
        <f t="shared" si="0"/>
        <v>0.78586781300376141</v>
      </c>
      <c r="G7" s="18">
        <v>0.7</v>
      </c>
    </row>
    <row r="8" spans="1:7" x14ac:dyDescent="0.25">
      <c r="A8" s="26"/>
      <c r="B8" s="13" t="s">
        <v>9</v>
      </c>
      <c r="C8" s="12">
        <v>907</v>
      </c>
      <c r="D8" s="12">
        <v>561</v>
      </c>
      <c r="E8" s="15">
        <f t="shared" si="1"/>
        <v>0.61852260198456455</v>
      </c>
      <c r="F8" s="1">
        <f t="shared" si="0"/>
        <v>0.78586781300376141</v>
      </c>
      <c r="G8" s="18">
        <v>0.7</v>
      </c>
    </row>
    <row r="9" spans="1:7" x14ac:dyDescent="0.25">
      <c r="A9" s="26"/>
      <c r="B9" s="13" t="s">
        <v>10</v>
      </c>
      <c r="C9" s="12">
        <v>2504</v>
      </c>
      <c r="D9" s="12">
        <v>2002</v>
      </c>
      <c r="E9" s="15">
        <f t="shared" si="1"/>
        <v>0.79952076677316297</v>
      </c>
      <c r="F9" s="1">
        <f t="shared" si="0"/>
        <v>0.78586781300376141</v>
      </c>
      <c r="G9" s="18">
        <v>0.7</v>
      </c>
    </row>
    <row r="10" spans="1:7" x14ac:dyDescent="0.25">
      <c r="A10" s="26"/>
      <c r="B10" s="13" t="s">
        <v>11</v>
      </c>
      <c r="C10" s="12">
        <v>421</v>
      </c>
      <c r="D10" s="12">
        <v>271</v>
      </c>
      <c r="E10" s="15">
        <f t="shared" si="1"/>
        <v>0.6437054631828979</v>
      </c>
      <c r="F10" s="1">
        <f t="shared" si="0"/>
        <v>0.78586781300376141</v>
      </c>
      <c r="G10" s="18">
        <v>0.7</v>
      </c>
    </row>
    <row r="11" spans="1:7" x14ac:dyDescent="0.25">
      <c r="A11" s="27"/>
      <c r="B11" s="14" t="s">
        <v>12</v>
      </c>
      <c r="C11" s="17">
        <v>8089</v>
      </c>
      <c r="D11" s="17">
        <v>6420</v>
      </c>
      <c r="E11" s="2">
        <f t="shared" si="1"/>
        <v>0.79367041661515636</v>
      </c>
      <c r="F11" s="1">
        <f t="shared" si="0"/>
        <v>0.78586781300376141</v>
      </c>
      <c r="G11" s="18">
        <v>0.7</v>
      </c>
    </row>
    <row r="12" spans="1:7" x14ac:dyDescent="0.25">
      <c r="A12" s="25" t="s">
        <v>13</v>
      </c>
      <c r="B12" s="13" t="s">
        <v>14</v>
      </c>
      <c r="C12" s="12">
        <v>7</v>
      </c>
      <c r="D12" s="12">
        <v>2</v>
      </c>
      <c r="E12" s="15">
        <f t="shared" si="1"/>
        <v>0.2857142857142857</v>
      </c>
      <c r="F12" s="1">
        <f t="shared" si="0"/>
        <v>0.78586781300376141</v>
      </c>
      <c r="G12" s="18">
        <v>0.7</v>
      </c>
    </row>
    <row r="13" spans="1:7" x14ac:dyDescent="0.25">
      <c r="A13" s="26"/>
      <c r="B13" s="13" t="s">
        <v>15</v>
      </c>
      <c r="C13" s="12">
        <v>239</v>
      </c>
      <c r="D13" s="12">
        <v>166</v>
      </c>
      <c r="E13" s="15">
        <f t="shared" si="1"/>
        <v>0.69456066945606698</v>
      </c>
      <c r="F13" s="1">
        <f t="shared" si="0"/>
        <v>0.78586781300376141</v>
      </c>
      <c r="G13" s="18">
        <v>0.7</v>
      </c>
    </row>
    <row r="14" spans="1:7" x14ac:dyDescent="0.25">
      <c r="A14" s="26"/>
      <c r="B14" s="13" t="s">
        <v>16</v>
      </c>
      <c r="C14" s="12">
        <v>189</v>
      </c>
      <c r="D14" s="12">
        <v>138</v>
      </c>
      <c r="E14" s="15">
        <f t="shared" si="1"/>
        <v>0.73015873015873012</v>
      </c>
      <c r="F14" s="1">
        <f t="shared" si="0"/>
        <v>0.78586781300376141</v>
      </c>
      <c r="G14" s="18">
        <v>0.7</v>
      </c>
    </row>
    <row r="15" spans="1:7" x14ac:dyDescent="0.25">
      <c r="A15" s="26"/>
      <c r="B15" s="13" t="s">
        <v>17</v>
      </c>
      <c r="C15" s="12">
        <v>330</v>
      </c>
      <c r="D15" s="12">
        <v>228</v>
      </c>
      <c r="E15" s="15">
        <f t="shared" si="1"/>
        <v>0.69090909090909092</v>
      </c>
      <c r="F15" s="1">
        <f t="shared" si="0"/>
        <v>0.78586781300376141</v>
      </c>
      <c r="G15" s="18">
        <v>0.7</v>
      </c>
    </row>
    <row r="16" spans="1:7" x14ac:dyDescent="0.25">
      <c r="A16" s="26"/>
      <c r="B16" s="13" t="s">
        <v>18</v>
      </c>
      <c r="C16" s="12">
        <v>235</v>
      </c>
      <c r="D16" s="12">
        <v>152</v>
      </c>
      <c r="E16" s="15">
        <f t="shared" si="1"/>
        <v>0.64680851063829792</v>
      </c>
      <c r="F16" s="1">
        <f t="shared" si="0"/>
        <v>0.78586781300376141</v>
      </c>
      <c r="G16" s="18">
        <v>0.7</v>
      </c>
    </row>
    <row r="17" spans="1:7" x14ac:dyDescent="0.25">
      <c r="A17" s="26"/>
      <c r="B17" s="13" t="s">
        <v>19</v>
      </c>
      <c r="C17" s="12">
        <v>146</v>
      </c>
      <c r="D17" s="12">
        <v>107</v>
      </c>
      <c r="E17" s="15">
        <f t="shared" si="1"/>
        <v>0.73287671232876717</v>
      </c>
      <c r="F17" s="1">
        <f t="shared" si="0"/>
        <v>0.78586781300376141</v>
      </c>
      <c r="G17" s="18">
        <v>0.7</v>
      </c>
    </row>
    <row r="18" spans="1:7" x14ac:dyDescent="0.25">
      <c r="A18" s="26"/>
      <c r="B18" s="13" t="s">
        <v>20</v>
      </c>
      <c r="C18" s="12">
        <v>260</v>
      </c>
      <c r="D18" s="12">
        <v>174</v>
      </c>
      <c r="E18" s="15">
        <f t="shared" si="1"/>
        <v>0.66923076923076918</v>
      </c>
      <c r="F18" s="1">
        <f t="shared" si="0"/>
        <v>0.78586781300376141</v>
      </c>
      <c r="G18" s="18">
        <v>0.7</v>
      </c>
    </row>
    <row r="19" spans="1:7" x14ac:dyDescent="0.25">
      <c r="A19" s="26"/>
      <c r="B19" s="13" t="s">
        <v>21</v>
      </c>
      <c r="C19" s="12">
        <v>155</v>
      </c>
      <c r="D19" s="12">
        <v>110</v>
      </c>
      <c r="E19" s="15">
        <f t="shared" si="1"/>
        <v>0.70967741935483875</v>
      </c>
      <c r="F19" s="1">
        <f t="shared" si="0"/>
        <v>0.78586781300376141</v>
      </c>
      <c r="G19" s="18">
        <v>0.7</v>
      </c>
    </row>
    <row r="20" spans="1:7" x14ac:dyDescent="0.25">
      <c r="A20" s="26"/>
      <c r="B20" s="13" t="s">
        <v>22</v>
      </c>
      <c r="C20" s="12">
        <v>578</v>
      </c>
      <c r="D20" s="12">
        <v>379</v>
      </c>
      <c r="E20" s="15">
        <f t="shared" si="1"/>
        <v>0.65570934256055369</v>
      </c>
      <c r="F20" s="1">
        <f t="shared" si="0"/>
        <v>0.78586781300376141</v>
      </c>
      <c r="G20" s="18">
        <v>0.7</v>
      </c>
    </row>
    <row r="21" spans="1:7" x14ac:dyDescent="0.25">
      <c r="A21" s="26"/>
      <c r="B21" s="13" t="s">
        <v>23</v>
      </c>
      <c r="C21" s="12">
        <v>29</v>
      </c>
      <c r="D21" s="12">
        <v>21</v>
      </c>
      <c r="E21" s="15">
        <f t="shared" si="1"/>
        <v>0.72413793103448276</v>
      </c>
      <c r="F21" s="1">
        <f t="shared" si="0"/>
        <v>0.78586781300376141</v>
      </c>
      <c r="G21" s="18">
        <v>0.7</v>
      </c>
    </row>
    <row r="22" spans="1:7" x14ac:dyDescent="0.25">
      <c r="A22" s="26"/>
      <c r="B22" s="13" t="s">
        <v>24</v>
      </c>
      <c r="C22" s="12">
        <v>200</v>
      </c>
      <c r="D22" s="12">
        <v>137</v>
      </c>
      <c r="E22" s="15">
        <f t="shared" si="1"/>
        <v>0.68500000000000005</v>
      </c>
      <c r="F22" s="1">
        <f t="shared" si="0"/>
        <v>0.78586781300376141</v>
      </c>
      <c r="G22" s="18">
        <v>0.7</v>
      </c>
    </row>
    <row r="23" spans="1:7" x14ac:dyDescent="0.25">
      <c r="A23" s="26"/>
      <c r="B23" s="13" t="s">
        <v>25</v>
      </c>
      <c r="C23" s="12">
        <v>309</v>
      </c>
      <c r="D23" s="12">
        <v>178</v>
      </c>
      <c r="E23" s="15">
        <f t="shared" si="1"/>
        <v>0.57605177993527512</v>
      </c>
      <c r="F23" s="1">
        <f t="shared" si="0"/>
        <v>0.78586781300376141</v>
      </c>
      <c r="G23" s="18">
        <v>0.7</v>
      </c>
    </row>
    <row r="24" spans="1:7" x14ac:dyDescent="0.25">
      <c r="A24" s="27"/>
      <c r="B24" s="14" t="s">
        <v>26</v>
      </c>
      <c r="C24" s="17">
        <v>2677</v>
      </c>
      <c r="D24" s="17">
        <v>1792</v>
      </c>
      <c r="E24" s="2">
        <f t="shared" si="1"/>
        <v>0.6694060515502428</v>
      </c>
      <c r="F24" s="1">
        <f t="shared" si="0"/>
        <v>0.78586781300376141</v>
      </c>
      <c r="G24" s="18">
        <v>0.7</v>
      </c>
    </row>
    <row r="25" spans="1:7" x14ac:dyDescent="0.25">
      <c r="A25" s="16"/>
      <c r="B25" s="16" t="s">
        <v>28</v>
      </c>
      <c r="C25" s="19">
        <v>26054</v>
      </c>
      <c r="D25" s="19">
        <v>20475</v>
      </c>
      <c r="E25" s="2">
        <f t="shared" si="1"/>
        <v>0.78586781300376141</v>
      </c>
    </row>
    <row r="29" spans="1:7" ht="90" x14ac:dyDescent="0.25">
      <c r="A29" s="11" t="s">
        <v>1</v>
      </c>
      <c r="B29" s="10" t="s">
        <v>2</v>
      </c>
      <c r="C29" s="11" t="s">
        <v>37</v>
      </c>
      <c r="D29" s="11" t="s">
        <v>36</v>
      </c>
      <c r="E29" s="11" t="s">
        <v>35</v>
      </c>
    </row>
    <row r="30" spans="1:7" x14ac:dyDescent="0.25">
      <c r="A30" s="25" t="s">
        <v>3</v>
      </c>
      <c r="B30" s="13" t="s">
        <v>4</v>
      </c>
      <c r="C30" s="12">
        <v>2806</v>
      </c>
      <c r="D30" s="12">
        <v>2195</v>
      </c>
      <c r="E30" s="15">
        <v>0.78225231646471849</v>
      </c>
      <c r="F30" s="18">
        <f t="shared" ref="F30:F37" si="2">$E$51</f>
        <v>0.6775249376558603</v>
      </c>
    </row>
    <row r="31" spans="1:7" x14ac:dyDescent="0.25">
      <c r="A31" s="26"/>
      <c r="B31" s="13" t="s">
        <v>5</v>
      </c>
      <c r="C31" s="12">
        <v>1723</v>
      </c>
      <c r="D31" s="12">
        <v>1231</v>
      </c>
      <c r="E31" s="15">
        <v>0.71445153801508998</v>
      </c>
      <c r="F31" s="18">
        <f t="shared" si="2"/>
        <v>0.6775249376558603</v>
      </c>
    </row>
    <row r="32" spans="1:7" x14ac:dyDescent="0.25">
      <c r="A32" s="27"/>
      <c r="B32" s="14" t="s">
        <v>6</v>
      </c>
      <c r="C32" s="17">
        <v>4529</v>
      </c>
      <c r="D32" s="17">
        <v>3426</v>
      </c>
      <c r="E32" s="2">
        <v>0.75645837933318616</v>
      </c>
      <c r="F32" s="18">
        <f t="shared" si="2"/>
        <v>0.6775249376558603</v>
      </c>
    </row>
    <row r="33" spans="1:6" x14ac:dyDescent="0.25">
      <c r="A33" s="25" t="s">
        <v>7</v>
      </c>
      <c r="B33" s="13" t="s">
        <v>8</v>
      </c>
      <c r="C33" s="12">
        <v>448</v>
      </c>
      <c r="D33" s="12">
        <v>279</v>
      </c>
      <c r="E33" s="15">
        <v>0.6227678571428571</v>
      </c>
      <c r="F33" s="18">
        <f t="shared" si="2"/>
        <v>0.6775249376558603</v>
      </c>
    </row>
    <row r="34" spans="1:6" x14ac:dyDescent="0.25">
      <c r="A34" s="26"/>
      <c r="B34" s="13" t="s">
        <v>9</v>
      </c>
      <c r="C34" s="12">
        <v>490</v>
      </c>
      <c r="D34" s="12">
        <v>177</v>
      </c>
      <c r="E34" s="15">
        <v>0.36122448979591837</v>
      </c>
      <c r="F34" s="18">
        <f t="shared" si="2"/>
        <v>0.6775249376558603</v>
      </c>
    </row>
    <row r="35" spans="1:6" x14ac:dyDescent="0.25">
      <c r="A35" s="26"/>
      <c r="B35" s="13" t="s">
        <v>10</v>
      </c>
      <c r="C35" s="12">
        <v>223</v>
      </c>
      <c r="D35" s="12">
        <v>129</v>
      </c>
      <c r="E35" s="15">
        <v>0.57847533632286996</v>
      </c>
      <c r="F35" s="18">
        <f t="shared" si="2"/>
        <v>0.6775249376558603</v>
      </c>
    </row>
    <row r="36" spans="1:6" x14ac:dyDescent="0.25">
      <c r="A36" s="26"/>
      <c r="B36" s="13" t="s">
        <v>11</v>
      </c>
      <c r="C36" s="12">
        <v>218</v>
      </c>
      <c r="D36" s="12">
        <v>116</v>
      </c>
      <c r="E36" s="15">
        <v>0.5321100917431193</v>
      </c>
      <c r="F36" s="18">
        <f t="shared" si="2"/>
        <v>0.6775249376558603</v>
      </c>
    </row>
    <row r="37" spans="1:6" x14ac:dyDescent="0.25">
      <c r="A37" s="27"/>
      <c r="B37" s="14" t="s">
        <v>12</v>
      </c>
      <c r="C37" s="17">
        <v>1379</v>
      </c>
      <c r="D37" s="17">
        <v>701</v>
      </c>
      <c r="E37" s="2">
        <v>0.50833937635968096</v>
      </c>
      <c r="F37" s="18">
        <f t="shared" si="2"/>
        <v>0.6775249376558603</v>
      </c>
    </row>
    <row r="38" spans="1:6" x14ac:dyDescent="0.25">
      <c r="A38" s="25" t="s">
        <v>13</v>
      </c>
      <c r="B38" s="13" t="s">
        <v>14</v>
      </c>
      <c r="C38" s="12">
        <v>0</v>
      </c>
      <c r="D38" s="12">
        <v>0</v>
      </c>
      <c r="E38" s="15">
        <v>0</v>
      </c>
      <c r="F38" s="18">
        <f t="shared" ref="F38:F39" si="3">$E$51</f>
        <v>0.6775249376558603</v>
      </c>
    </row>
    <row r="39" spans="1:6" x14ac:dyDescent="0.25">
      <c r="A39" s="26"/>
      <c r="B39" s="13" t="s">
        <v>15</v>
      </c>
      <c r="C39" s="12">
        <v>0</v>
      </c>
      <c r="D39" s="12">
        <v>0</v>
      </c>
      <c r="E39" s="15">
        <v>0</v>
      </c>
      <c r="F39" s="18">
        <f t="shared" si="3"/>
        <v>0.6775249376558603</v>
      </c>
    </row>
    <row r="40" spans="1:6" x14ac:dyDescent="0.25">
      <c r="A40" s="26"/>
      <c r="B40" s="13" t="s">
        <v>16</v>
      </c>
      <c r="C40" s="12">
        <v>12</v>
      </c>
      <c r="D40" s="12">
        <v>3</v>
      </c>
      <c r="E40" s="15">
        <v>0.25</v>
      </c>
      <c r="F40" s="18">
        <f t="shared" ref="F40:F50" si="4">$E$51</f>
        <v>0.6775249376558603</v>
      </c>
    </row>
    <row r="41" spans="1:6" x14ac:dyDescent="0.25">
      <c r="A41" s="26"/>
      <c r="B41" s="13" t="s">
        <v>17</v>
      </c>
      <c r="C41" s="12">
        <v>55</v>
      </c>
      <c r="D41" s="12">
        <v>29</v>
      </c>
      <c r="E41" s="15">
        <v>0.52727272727272723</v>
      </c>
      <c r="F41" s="18">
        <f t="shared" si="4"/>
        <v>0.6775249376558603</v>
      </c>
    </row>
    <row r="42" spans="1:6" x14ac:dyDescent="0.25">
      <c r="A42" s="26"/>
      <c r="B42" s="13" t="s">
        <v>18</v>
      </c>
      <c r="C42" s="12">
        <v>58</v>
      </c>
      <c r="D42" s="12">
        <v>22</v>
      </c>
      <c r="E42" s="15">
        <v>0.37931034482758619</v>
      </c>
      <c r="F42" s="18">
        <f t="shared" si="4"/>
        <v>0.6775249376558603</v>
      </c>
    </row>
    <row r="43" spans="1:6" x14ac:dyDescent="0.25">
      <c r="A43" s="26"/>
      <c r="B43" s="13" t="s">
        <v>19</v>
      </c>
      <c r="C43" s="12">
        <v>44</v>
      </c>
      <c r="D43" s="12">
        <v>16</v>
      </c>
      <c r="E43" s="15">
        <v>0.36363636363636365</v>
      </c>
      <c r="F43" s="18">
        <f t="shared" si="4"/>
        <v>0.6775249376558603</v>
      </c>
    </row>
    <row r="44" spans="1:6" x14ac:dyDescent="0.25">
      <c r="A44" s="26"/>
      <c r="B44" s="13" t="s">
        <v>20</v>
      </c>
      <c r="C44" s="12">
        <v>100</v>
      </c>
      <c r="D44" s="12">
        <v>57</v>
      </c>
      <c r="E44" s="15">
        <v>0.56999999999999995</v>
      </c>
      <c r="F44" s="18">
        <f t="shared" si="4"/>
        <v>0.6775249376558603</v>
      </c>
    </row>
    <row r="45" spans="1:6" x14ac:dyDescent="0.25">
      <c r="A45" s="26"/>
      <c r="B45" s="13" t="s">
        <v>21</v>
      </c>
      <c r="C45" s="12">
        <v>0</v>
      </c>
      <c r="D45" s="12">
        <v>0</v>
      </c>
      <c r="E45" s="15">
        <v>0</v>
      </c>
      <c r="F45" s="18">
        <f t="shared" si="4"/>
        <v>0.6775249376558603</v>
      </c>
    </row>
    <row r="46" spans="1:6" x14ac:dyDescent="0.25">
      <c r="A46" s="26"/>
      <c r="B46" s="13" t="s">
        <v>22</v>
      </c>
      <c r="C46" s="12">
        <v>165</v>
      </c>
      <c r="D46" s="12">
        <v>68</v>
      </c>
      <c r="E46" s="15">
        <v>0.41212121212121211</v>
      </c>
      <c r="F46" s="18">
        <f t="shared" si="4"/>
        <v>0.6775249376558603</v>
      </c>
    </row>
    <row r="47" spans="1:6" x14ac:dyDescent="0.25">
      <c r="A47" s="26"/>
      <c r="B47" s="13" t="s">
        <v>23</v>
      </c>
      <c r="C47" s="12">
        <v>0</v>
      </c>
      <c r="D47" s="12">
        <v>0</v>
      </c>
      <c r="E47" s="15">
        <v>0</v>
      </c>
      <c r="F47" s="18">
        <f t="shared" si="4"/>
        <v>0.6775249376558603</v>
      </c>
    </row>
    <row r="48" spans="1:6" x14ac:dyDescent="0.25">
      <c r="A48" s="26"/>
      <c r="B48" s="13" t="s">
        <v>24</v>
      </c>
      <c r="C48" s="12">
        <v>18</v>
      </c>
      <c r="D48" s="12">
        <v>6</v>
      </c>
      <c r="E48" s="15">
        <v>0.33333333333333331</v>
      </c>
      <c r="F48" s="18">
        <f t="shared" si="4"/>
        <v>0.6775249376558603</v>
      </c>
    </row>
    <row r="49" spans="1:6" x14ac:dyDescent="0.25">
      <c r="A49" s="26"/>
      <c r="B49" s="13" t="s">
        <v>25</v>
      </c>
      <c r="C49" s="12">
        <v>56</v>
      </c>
      <c r="D49" s="12">
        <v>19</v>
      </c>
      <c r="E49" s="15">
        <v>0.3392857142857143</v>
      </c>
      <c r="F49" s="18">
        <f t="shared" si="4"/>
        <v>0.6775249376558603</v>
      </c>
    </row>
    <row r="50" spans="1:6" x14ac:dyDescent="0.25">
      <c r="A50" s="27"/>
      <c r="B50" s="14" t="s">
        <v>26</v>
      </c>
      <c r="C50" s="17">
        <v>508</v>
      </c>
      <c r="D50" s="17">
        <v>220</v>
      </c>
      <c r="E50" s="2">
        <v>0.43307086614173229</v>
      </c>
      <c r="F50" s="18">
        <f t="shared" si="4"/>
        <v>0.6775249376558603</v>
      </c>
    </row>
    <row r="51" spans="1:6" x14ac:dyDescent="0.25">
      <c r="A51" s="16" t="s">
        <v>27</v>
      </c>
      <c r="B51" s="16" t="s">
        <v>28</v>
      </c>
      <c r="C51" s="17">
        <v>6416</v>
      </c>
      <c r="D51" s="17">
        <v>4347</v>
      </c>
      <c r="E51" s="2">
        <v>0.6775249376558603</v>
      </c>
    </row>
  </sheetData>
  <mergeCells count="7">
    <mergeCell ref="A1:F1"/>
    <mergeCell ref="A30:A32"/>
    <mergeCell ref="A33:A37"/>
    <mergeCell ref="A38:A50"/>
    <mergeCell ref="A4:A6"/>
    <mergeCell ref="A7:A11"/>
    <mergeCell ref="A12:A24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Kirjeldus</vt:lpstr>
      <vt:lpstr>Aruandesse2015</vt:lpstr>
      <vt:lpstr>Aruandesse2014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Pille Lõmps</dc:creator>
  <cp:lastModifiedBy>Sirli Joona</cp:lastModifiedBy>
  <dcterms:created xsi:type="dcterms:W3CDTF">2016-07-11T10:16:26Z</dcterms:created>
  <dcterms:modified xsi:type="dcterms:W3CDTF">2017-06-14T13:14:29Z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intensiivravi_3_0602.xlsx</vt:lpwstr>
  </property>
</Properties>
</file>