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6" yWindow="576" windowWidth="16608" windowHeight="9192" activeTab="0"/>
  </bookViews>
  <sheets>
    <sheet name="Kirjeldus" sheetId="1" r:id="rId1"/>
    <sheet name="14B_SuukaudsedDiabeediRavimid" sheetId="2" r:id="rId2"/>
    <sheet name="Diabeet_Alusandmed" sheetId="3" r:id="rId3"/>
  </sheets>
  <externalReferences>
    <externalReference r:id="rId6"/>
    <externalReference r:id="rId7"/>
  </externalReferences>
  <definedNames>
    <definedName name="lg38" localSheetId="0">'Kirjeldus'!#REF!</definedName>
    <definedName name="lg39" localSheetId="0">'Kirjeldus'!#REF!</definedName>
  </definedNames>
  <calcPr fullCalcOnLoad="1"/>
</workbook>
</file>

<file path=xl/sharedStrings.xml><?xml version="1.0" encoding="utf-8"?>
<sst xmlns="http://schemas.openxmlformats.org/spreadsheetml/2006/main" count="176" uniqueCount="55">
  <si>
    <t>Toimeainepõhise retseptide  osakaal,%</t>
  </si>
  <si>
    <t>Piirkondlik</t>
  </si>
  <si>
    <t>Keskhaigla</t>
  </si>
  <si>
    <t>Üldhaigla</t>
  </si>
  <si>
    <t>TLH</t>
  </si>
  <si>
    <t>TÜK</t>
  </si>
  <si>
    <t>PERH</t>
  </si>
  <si>
    <t>PH</t>
  </si>
  <si>
    <t>LTKH</t>
  </si>
  <si>
    <t>ITK</t>
  </si>
  <si>
    <t>IVKH</t>
  </si>
  <si>
    <t>Jõgeva</t>
  </si>
  <si>
    <t>Lääne</t>
  </si>
  <si>
    <t>Rapla</t>
  </si>
  <si>
    <t>Põlva</t>
  </si>
  <si>
    <t>Rakvere</t>
  </si>
  <si>
    <t>Valga</t>
  </si>
  <si>
    <t>Lõuna</t>
  </si>
  <si>
    <t>Hiiumaa</t>
  </si>
  <si>
    <t>Narva</t>
  </si>
  <si>
    <t>Järva</t>
  </si>
  <si>
    <t>Kures</t>
  </si>
  <si>
    <t>Vilj</t>
  </si>
  <si>
    <t>Isikuid</t>
  </si>
  <si>
    <t>Originiaalpakendite arv</t>
  </si>
  <si>
    <t>EHK poolt tasutud</t>
  </si>
  <si>
    <t>Retsepti kogumaksumus</t>
  </si>
  <si>
    <t>Üle piirhinna kokku tasutud</t>
  </si>
  <si>
    <t>Patsientide poolt tasutud</t>
  </si>
  <si>
    <t>Keskhaigla kokku</t>
  </si>
  <si>
    <t>Piirkondlik kokku</t>
  </si>
  <si>
    <t>Üldhaigla kokku</t>
  </si>
  <si>
    <t>HVA keskmine</t>
  </si>
  <si>
    <t>Retseptide koguarv</t>
  </si>
  <si>
    <t>Toimeainepõhiste retseptide arv</t>
  </si>
  <si>
    <t>Andmed_detailselt</t>
  </si>
  <si>
    <t>Haiglaliik</t>
  </si>
  <si>
    <t>Lühend</t>
  </si>
  <si>
    <t>Piirkondlikud</t>
  </si>
  <si>
    <t>Piirk</t>
  </si>
  <si>
    <t>Keskhaiglad</t>
  </si>
  <si>
    <t>Keskh</t>
  </si>
  <si>
    <t>Üldhaiglad</t>
  </si>
  <si>
    <t>Üldh</t>
  </si>
  <si>
    <t>Toimeainepõhise retseptide  osakaal,% 2013</t>
  </si>
  <si>
    <t>Keskmine välditav osa retsepti maksumusest ühe retsepti kohta , €</t>
  </si>
  <si>
    <t>HVA kokku</t>
  </si>
  <si>
    <t>2013 HVA keskmine</t>
  </si>
  <si>
    <r>
      <t xml:space="preserve">INDIKAATOR 14. </t>
    </r>
    <r>
      <rPr>
        <b/>
        <sz val="11"/>
        <color indexed="8"/>
        <rFont val="Times New Roman"/>
        <family val="1"/>
      </rPr>
      <t xml:space="preserve">TOIMEAINEPÕHISED RETSEPTIDE OSAKAAL  JA VÄLDITAV OMAOSALUS ÜHE RESTEPTI KOHTA - Suukaudsed diabeedi ravimid </t>
    </r>
  </si>
  <si>
    <t>2014 - Keskmine välditav osa retsepti maksumusest ühe retsepti kohta , €</t>
  </si>
  <si>
    <t>Toimeainepõhise retseptide  osakaal,% 2014</t>
  </si>
  <si>
    <t>2014 HVA keskmine</t>
  </si>
  <si>
    <t>2013- Keskmine välditav osa retsepti maksumusest ühe retsepti kohta , €</t>
  </si>
  <si>
    <t>Raviasutus</t>
  </si>
  <si>
    <t>Region</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</si>
</sst>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 &quot;€&quot;"/>
    <numFmt numFmtId="174" formatCode="#,##0.000"/>
    <numFmt numFmtId="175" formatCode="#,##0.000\ &quot;TK&quot;"/>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 \€"/>
    <numFmt numFmtId="182" formatCode="#,##0.00;\-\ #,##0.00"/>
    <numFmt numFmtId="183" formatCode="#,##0.0\ \€"/>
    <numFmt numFmtId="184" formatCode="0.0"/>
    <numFmt numFmtId="185" formatCode="_-* #,##0.000\ _€_-;\-* #,##0.000\ _€_-;_-* &quot;-&quot;??\ _€_-;_-@_-"/>
    <numFmt numFmtId="186" formatCode="_-* #,##0.0000\ _€_-;\-* #,##0.0000\ _€_-;_-* &quot;-&quot;??\ _€_-;_-@_-"/>
    <numFmt numFmtId="187" formatCode="_-* #,##0.0\ _€_-;\-* #,##0.0\ _€_-;_-* &quot;-&quot;??\ _€_-;_-@_-"/>
    <numFmt numFmtId="188" formatCode="_-* #,##0\ _€_-;\-* #,##0\ _€_-;_-* &quot;-&quot;??\ _€_-;_-@_-"/>
    <numFmt numFmtId="189" formatCode="0.0000000"/>
    <numFmt numFmtId="190" formatCode="0.000000"/>
    <numFmt numFmtId="191" formatCode="0.00000000"/>
    <numFmt numFmtId="192" formatCode="0.00000"/>
    <numFmt numFmtId="193" formatCode="0.0000"/>
    <numFmt numFmtId="194" formatCode="#,##0.0"/>
    <numFmt numFmtId="195" formatCode="#,##0;\-\ #,##0"/>
    <numFmt numFmtId="196" formatCode="[$-409]dddd\,\ dd\ mmmm\,\ yyyy"/>
  </numFmts>
  <fonts count="73">
    <font>
      <sz val="11"/>
      <color theme="1"/>
      <name val="Calibri"/>
      <family val="2"/>
    </font>
    <font>
      <sz val="11"/>
      <color indexed="8"/>
      <name val="Calibri"/>
      <family val="2"/>
    </font>
    <font>
      <sz val="8"/>
      <name val="Arial"/>
      <family val="2"/>
    </font>
    <font>
      <b/>
      <sz val="8"/>
      <name val="Arial"/>
      <family val="2"/>
    </font>
    <font>
      <sz val="8"/>
      <color indexed="8"/>
      <name val="Arial"/>
      <family val="2"/>
    </font>
    <font>
      <sz val="10"/>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b/>
      <sz val="9"/>
      <name val="Arial"/>
      <family val="2"/>
    </font>
    <font>
      <b/>
      <sz val="10"/>
      <name val="Arial"/>
      <family val="2"/>
    </font>
    <font>
      <b/>
      <sz val="11"/>
      <color indexed="8"/>
      <name val="Times New Roman"/>
      <family val="1"/>
    </font>
    <font>
      <sz val="10"/>
      <color indexed="8"/>
      <name val="Calibri"/>
      <family val="2"/>
    </font>
    <font>
      <sz val="11"/>
      <color indexed="20"/>
      <name val="Calibri"/>
      <family val="2"/>
    </font>
    <font>
      <b/>
      <sz val="11"/>
      <color indexed="52"/>
      <name val="Calibri"/>
      <family val="2"/>
    </font>
    <font>
      <i/>
      <sz val="11"/>
      <color indexed="23"/>
      <name val="Calibri"/>
      <family val="2"/>
    </font>
    <font>
      <u val="single"/>
      <sz val="11"/>
      <color indexed="20"/>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b/>
      <sz val="10"/>
      <color indexed="8"/>
      <name val="Arial"/>
      <family val="2"/>
    </font>
    <font>
      <b/>
      <sz val="14"/>
      <color indexed="8"/>
      <name val="Calibri"/>
      <family val="2"/>
    </font>
    <font>
      <b/>
      <sz val="11"/>
      <color indexed="62"/>
      <name val="Times New Roman"/>
      <family val="1"/>
    </font>
    <font>
      <b/>
      <sz val="11"/>
      <color indexed="56"/>
      <name val="Times New Roman"/>
      <family val="1"/>
    </font>
    <font>
      <sz val="11"/>
      <color indexed="62"/>
      <name val="Times New Roman"/>
      <family val="1"/>
    </font>
    <font>
      <sz val="11"/>
      <color indexed="8"/>
      <name val="Times New Roman"/>
      <family val="1"/>
    </font>
    <font>
      <u val="single"/>
      <sz val="11"/>
      <color indexed="8"/>
      <name val="Times New Roman"/>
      <family val="1"/>
    </font>
    <font>
      <b/>
      <u val="single"/>
      <sz val="11"/>
      <color indexed="8"/>
      <name val="Times New Roman"/>
      <family val="1"/>
    </font>
    <font>
      <sz val="5.25"/>
      <color indexed="8"/>
      <name val="Calibri"/>
      <family val="2"/>
    </font>
    <font>
      <sz val="6.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b/>
      <sz val="10"/>
      <color theme="1"/>
      <name val="Arial"/>
      <family val="2"/>
    </font>
    <font>
      <b/>
      <sz val="14"/>
      <color theme="1"/>
      <name val="Calibri"/>
      <family val="2"/>
    </font>
    <font>
      <b/>
      <sz val="11"/>
      <color rgb="FF1C5394"/>
      <name val="Times New Roman"/>
      <family val="1"/>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theme="5"/>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5"/>
        <bgColor indexed="64"/>
      </patternFill>
    </fill>
    <fill>
      <patternFill patternType="solid">
        <fgColor theme="6"/>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theme="7"/>
        <bgColor indexed="64"/>
      </patternFill>
    </fill>
    <fill>
      <patternFill patternType="solid">
        <fgColor indexed="55"/>
        <bgColor indexed="64"/>
      </patternFill>
    </fill>
    <fill>
      <patternFill patternType="solid">
        <fgColor indexed="18"/>
        <bgColor indexed="64"/>
      </patternFill>
    </fill>
    <fill>
      <patternFill patternType="solid">
        <fgColor theme="8"/>
        <bgColor indexed="64"/>
      </patternFill>
    </fill>
    <fill>
      <patternFill patternType="solid">
        <fgColor indexed="41"/>
        <bgColor indexed="64"/>
      </patternFill>
    </fill>
    <fill>
      <patternFill patternType="solid">
        <fgColor indexed="54"/>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35"/>
        <bgColor indexed="64"/>
      </patternFill>
    </fill>
    <fill>
      <patternFill patternType="solid">
        <fgColor rgb="FFA5A5A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60"/>
        <bgColor indexed="64"/>
      </patternFill>
    </fill>
    <fill>
      <patternFill patternType="solid">
        <fgColor rgb="FFFFFFCC"/>
        <bgColor indexed="64"/>
      </patternFill>
    </fill>
    <fill>
      <patternFill patternType="solid">
        <fgColor indexed="43"/>
        <bgColor indexed="64"/>
      </patternFill>
    </fill>
    <fill>
      <patternFill patternType="solid">
        <fgColor indexed="49"/>
        <bgColor indexed="64"/>
      </patternFill>
    </fill>
    <fill>
      <patternFill patternType="solid">
        <fgColor indexed="45"/>
        <bgColor indexed="64"/>
      </patternFill>
    </fill>
    <fill>
      <patternFill patternType="solid">
        <fgColor indexed="12"/>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54"/>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23"/>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15"/>
        <bgColor indexed="64"/>
      </patternFill>
    </fill>
    <fill>
      <patternFill patternType="solid">
        <fgColor indexed="20"/>
        <bgColor indexed="64"/>
      </patternFill>
    </fill>
    <fill>
      <patternFill patternType="solid">
        <fgColor theme="4" tint="0.79997998476028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indexed="18"/>
      </left>
      <right style="thin">
        <color indexed="18"/>
      </right>
      <top style="thin">
        <color indexed="18"/>
      </top>
      <bottom style="thin">
        <color indexed="18"/>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48"/>
      </bottom>
    </border>
    <border>
      <left>
        <color indexed="63"/>
      </left>
      <right>
        <color indexed="63"/>
      </right>
      <top>
        <color indexed="63"/>
      </top>
      <bottom style="thick">
        <color theme="4" tint="0.49998000264167786"/>
      </bottom>
    </border>
    <border>
      <left/>
      <right/>
      <top/>
      <bottom style="thick">
        <color indexed="58"/>
      </bottom>
    </border>
    <border>
      <left>
        <color indexed="63"/>
      </left>
      <right>
        <color indexed="63"/>
      </right>
      <top>
        <color indexed="63"/>
      </top>
      <bottom style="medium">
        <color theme="4" tint="0.39998000860214233"/>
      </bottom>
    </border>
    <border>
      <left/>
      <right/>
      <top/>
      <bottom style="medium">
        <color indexed="58"/>
      </bottom>
    </border>
    <border>
      <left>
        <color indexed="63"/>
      </left>
      <right>
        <color indexed="63"/>
      </right>
      <top>
        <color indexed="63"/>
      </top>
      <bottom style="double">
        <color rgb="FFFF8001"/>
      </bottom>
    </border>
    <border>
      <left/>
      <right/>
      <top/>
      <bottom style="double">
        <color indexed="17"/>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color indexed="63"/>
      </left>
      <right>
        <color indexed="63"/>
      </right>
      <top style="thin">
        <color theme="4"/>
      </top>
      <bottom style="double">
        <color theme="4"/>
      </bottom>
    </border>
    <border>
      <left/>
      <right/>
      <top style="thin">
        <color indexed="48"/>
      </top>
      <bottom style="double">
        <color indexed="48"/>
      </bottom>
    </border>
    <border>
      <left/>
      <right/>
      <top/>
      <bottom style="thin">
        <color theme="4" tint="0.39998000860214233"/>
      </bottom>
    </border>
    <border>
      <left/>
      <right/>
      <top style="thin">
        <color theme="4"/>
      </top>
      <bottom style="thin">
        <color theme="4"/>
      </bottom>
    </border>
    <border>
      <left style="thin">
        <color indexed="18"/>
      </left>
      <right style="thin">
        <color indexed="18"/>
      </right>
      <top style="thin">
        <color indexed="18"/>
      </top>
      <bottom>
        <color indexed="63"/>
      </bottom>
    </border>
    <border>
      <left style="medium"/>
      <right style="thin">
        <color indexed="18"/>
      </right>
      <top style="medium"/>
      <bottom style="medium"/>
    </border>
    <border>
      <left style="thin">
        <color indexed="18"/>
      </left>
      <right style="thin">
        <color indexed="18"/>
      </right>
      <top style="medium"/>
      <bottom style="medium"/>
    </border>
    <border>
      <left style="medium"/>
      <right style="thin">
        <color indexed="18"/>
      </right>
      <top style="medium"/>
      <bottom style="thin">
        <color indexed="18"/>
      </bottom>
    </border>
    <border>
      <left style="thin">
        <color indexed="18"/>
      </left>
      <right style="thin">
        <color indexed="18"/>
      </right>
      <top style="medium"/>
      <bottom style="thin">
        <color indexed="18"/>
      </bottom>
    </border>
    <border>
      <left style="medium"/>
      <right style="thin">
        <color indexed="18"/>
      </right>
      <top style="thin">
        <color indexed="18"/>
      </top>
      <bottom style="thin">
        <color indexed="18"/>
      </bottom>
    </border>
    <border>
      <left style="medium"/>
      <right style="thin">
        <color indexed="18"/>
      </right>
      <top style="thin">
        <color indexed="18"/>
      </top>
      <bottom style="medium"/>
    </border>
    <border>
      <left style="thin">
        <color indexed="18"/>
      </left>
      <right style="thin">
        <color indexed="18"/>
      </right>
      <top style="thin">
        <color indexed="18"/>
      </top>
      <bottom style="medium"/>
    </border>
    <border>
      <left style="thin">
        <color indexed="18"/>
      </left>
      <right style="thin">
        <color indexed="18"/>
      </right>
      <top>
        <color indexed="63"/>
      </top>
      <bottom style="thin">
        <color indexed="18"/>
      </bottom>
    </border>
    <border>
      <left style="medium"/>
      <right>
        <color indexed="63"/>
      </right>
      <top style="medium"/>
      <bottom style="medium"/>
    </border>
    <border>
      <left/>
      <right/>
      <top style="thin">
        <color theme="4" tint="0.39998000860214233"/>
      </top>
      <bottom/>
    </border>
    <border>
      <left/>
      <right/>
      <top/>
      <bottom style="thin">
        <color theme="4"/>
      </bottom>
    </border>
    <border>
      <left/>
      <right/>
      <top style="thin">
        <color theme="4"/>
      </top>
      <bottom/>
    </border>
    <border>
      <left style="thin">
        <color indexed="18"/>
      </left>
      <right style="medium"/>
      <top style="medium"/>
      <bottom style="thin">
        <color indexed="18"/>
      </bottom>
    </border>
    <border>
      <left style="thin">
        <color indexed="18"/>
      </left>
      <right style="medium"/>
      <top style="thin">
        <color indexed="18"/>
      </top>
      <bottom style="thin">
        <color indexed="18"/>
      </bottom>
    </border>
    <border>
      <left style="thin">
        <color indexed="18"/>
      </left>
      <right style="medium"/>
      <top style="thin">
        <color indexed="18"/>
      </top>
      <bottom style="medium"/>
    </border>
    <border>
      <left style="thin">
        <color indexed="18"/>
      </left>
      <right style="medium"/>
      <top style="medium"/>
      <bottom style="medium"/>
    </border>
    <border>
      <left style="thin">
        <color indexed="18"/>
      </left>
      <right>
        <color indexed="63"/>
      </right>
      <top style="medium"/>
      <bottom style="thin">
        <color indexed="18"/>
      </bottom>
    </border>
    <border>
      <left style="thin">
        <color indexed="18"/>
      </left>
      <right>
        <color indexed="63"/>
      </right>
      <top style="thin">
        <color indexed="18"/>
      </top>
      <bottom style="thin">
        <color indexed="18"/>
      </bottom>
    </border>
    <border>
      <left style="thin">
        <color indexed="18"/>
      </left>
      <right>
        <color indexed="63"/>
      </right>
      <top style="thin">
        <color indexed="18"/>
      </top>
      <bottom style="medium"/>
    </border>
    <border>
      <left style="thin">
        <color indexed="18"/>
      </left>
      <right>
        <color indexed="63"/>
      </right>
      <top style="medium"/>
      <bottom style="medium"/>
    </border>
    <border>
      <left style="thin">
        <color indexed="18"/>
      </left>
      <right>
        <color indexed="63"/>
      </right>
      <top style="thin">
        <color indexed="18"/>
      </top>
      <bottom>
        <color indexed="63"/>
      </bottom>
    </border>
    <border>
      <left style="thin">
        <color indexed="18"/>
      </left>
      <right>
        <color indexed="63"/>
      </right>
      <top>
        <color indexed="63"/>
      </top>
      <bottom style="thin">
        <color indexed="18"/>
      </bottom>
    </border>
  </borders>
  <cellStyleXfs count="2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5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50" fillId="35" borderId="0" applyNumberFormat="0" applyBorder="0" applyAlignment="0" applyProtection="0"/>
    <xf numFmtId="0" fontId="1" fillId="26" borderId="0" applyNumberFormat="0" applyBorder="0" applyAlignment="0" applyProtection="0"/>
    <xf numFmtId="0" fontId="1" fillId="36" borderId="0" applyNumberFormat="0" applyBorder="0" applyAlignment="0" applyProtection="0"/>
    <xf numFmtId="0" fontId="9" fillId="2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50"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50"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51" fillId="46" borderId="0" applyNumberFormat="0" applyBorder="0" applyAlignment="0" applyProtection="0"/>
    <xf numFmtId="0" fontId="10" fillId="42" borderId="0" applyNumberFormat="0" applyBorder="0" applyAlignment="0" applyProtection="0"/>
    <xf numFmtId="0" fontId="52" fillId="47" borderId="1" applyNumberFormat="0" applyAlignment="0" applyProtection="0"/>
    <xf numFmtId="0" fontId="11" fillId="48" borderId="2" applyNumberFormat="0" applyAlignment="0" applyProtection="0"/>
    <xf numFmtId="0" fontId="53" fillId="49" borderId="3" applyNumberFormat="0" applyAlignment="0" applyProtection="0"/>
    <xf numFmtId="0" fontId="12" fillId="37"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53" borderId="0" applyNumberFormat="0" applyBorder="0" applyAlignment="0" applyProtection="0"/>
    <xf numFmtId="0" fontId="1" fillId="32" borderId="0" applyNumberFormat="0" applyBorder="0" applyAlignment="0" applyProtection="0"/>
    <xf numFmtId="0" fontId="57" fillId="0" borderId="5" applyNumberFormat="0" applyFill="0" applyAlignment="0" applyProtection="0"/>
    <xf numFmtId="0" fontId="14" fillId="0" borderId="6" applyNumberFormat="0" applyFill="0" applyAlignment="0" applyProtection="0"/>
    <xf numFmtId="0" fontId="58" fillId="0" borderId="7" applyNumberFormat="0" applyFill="0" applyAlignment="0" applyProtection="0"/>
    <xf numFmtId="0" fontId="15" fillId="0" borderId="8" applyNumberFormat="0" applyFill="0" applyAlignment="0" applyProtection="0"/>
    <xf numFmtId="0" fontId="59" fillId="0" borderId="9" applyNumberFormat="0" applyFill="0" applyAlignment="0" applyProtection="0"/>
    <xf numFmtId="0" fontId="16" fillId="0" borderId="10" applyNumberFormat="0" applyFill="0" applyAlignment="0" applyProtection="0"/>
    <xf numFmtId="0" fontId="59" fillId="0" borderId="0" applyNumberFormat="0" applyFill="0" applyBorder="0" applyAlignment="0" applyProtection="0"/>
    <xf numFmtId="0" fontId="16" fillId="0" borderId="0" applyNumberFormat="0" applyFill="0" applyBorder="0" applyAlignment="0" applyProtection="0"/>
    <xf numFmtId="0" fontId="60" fillId="0" borderId="0" applyNumberFormat="0" applyFill="0" applyBorder="0" applyAlignment="0" applyProtection="0"/>
    <xf numFmtId="0" fontId="61" fillId="54" borderId="1" applyNumberFormat="0" applyAlignment="0" applyProtection="0"/>
    <xf numFmtId="0" fontId="17" fillId="43" borderId="2" applyNumberFormat="0" applyAlignment="0" applyProtection="0"/>
    <xf numFmtId="0" fontId="62" fillId="0" borderId="11" applyNumberFormat="0" applyFill="0" applyAlignment="0" applyProtection="0"/>
    <xf numFmtId="0" fontId="18" fillId="0" borderId="12" applyNumberFormat="0" applyFill="0" applyAlignment="0" applyProtection="0"/>
    <xf numFmtId="0" fontId="63" fillId="55" borderId="0" applyNumberFormat="0" applyBorder="0" applyAlignment="0" applyProtection="0"/>
    <xf numFmtId="0" fontId="18" fillId="43" borderId="0" applyNumberFormat="0" applyBorder="0" applyAlignment="0" applyProtection="0"/>
    <xf numFmtId="0" fontId="2" fillId="56" borderId="0">
      <alignment/>
      <protection/>
    </xf>
    <xf numFmtId="0" fontId="2" fillId="56" borderId="0">
      <alignment/>
      <protection/>
    </xf>
    <xf numFmtId="0" fontId="0" fillId="57" borderId="13" applyNumberFormat="0" applyFont="0" applyAlignment="0" applyProtection="0"/>
    <xf numFmtId="0" fontId="2" fillId="42" borderId="2" applyNumberFormat="0" applyFont="0" applyAlignment="0" applyProtection="0"/>
    <xf numFmtId="0" fontId="2" fillId="42" borderId="2" applyNumberFormat="0" applyFont="0" applyAlignment="0" applyProtection="0"/>
    <xf numFmtId="0" fontId="64" fillId="47" borderId="14" applyNumberFormat="0" applyAlignment="0" applyProtection="0"/>
    <xf numFmtId="0" fontId="19" fillId="48" borderId="15" applyNumberFormat="0" applyAlignment="0" applyProtection="0"/>
    <xf numFmtId="9" fontId="0" fillId="0" borderId="0" applyFont="0" applyFill="0" applyBorder="0" applyAlignment="0" applyProtection="0"/>
    <xf numFmtId="4" fontId="2" fillId="58" borderId="2" applyNumberFormat="0" applyProtection="0">
      <alignment vertical="center"/>
    </xf>
    <xf numFmtId="4" fontId="22" fillId="58" borderId="2" applyNumberFormat="0" applyProtection="0">
      <alignment vertical="center"/>
    </xf>
    <xf numFmtId="4" fontId="2" fillId="58" borderId="2" applyNumberFormat="0" applyProtection="0">
      <alignment horizontal="left" vertical="center" indent="1"/>
    </xf>
    <xf numFmtId="0" fontId="6" fillId="58" borderId="16" applyNumberFormat="0" applyProtection="0">
      <alignment horizontal="left" vertical="top" indent="1"/>
    </xf>
    <xf numFmtId="4" fontId="2" fillId="59" borderId="2" applyNumberFormat="0" applyProtection="0">
      <alignment horizontal="left" vertical="center" indent="1"/>
    </xf>
    <xf numFmtId="4" fontId="2" fillId="60" borderId="2" applyNumberFormat="0" applyProtection="0">
      <alignment horizontal="right" vertical="center"/>
    </xf>
    <xf numFmtId="4" fontId="2" fillId="61" borderId="2" applyNumberFormat="0" applyProtection="0">
      <alignment horizontal="right" vertical="center"/>
    </xf>
    <xf numFmtId="4" fontId="2" fillId="62" borderId="17" applyNumberFormat="0" applyProtection="0">
      <alignment horizontal="right" vertical="center"/>
    </xf>
    <xf numFmtId="4" fontId="2" fillId="63" borderId="2" applyNumberFormat="0" applyProtection="0">
      <alignment horizontal="right" vertical="center"/>
    </xf>
    <xf numFmtId="4" fontId="2" fillId="64" borderId="2" applyNumberFormat="0" applyProtection="0">
      <alignment horizontal="right" vertical="center"/>
    </xf>
    <xf numFmtId="4" fontId="2" fillId="65" borderId="2" applyNumberFormat="0" applyProtection="0">
      <alignment horizontal="right" vertical="center"/>
    </xf>
    <xf numFmtId="4" fontId="2" fillId="66" borderId="2" applyNumberFormat="0" applyProtection="0">
      <alignment horizontal="right" vertical="center"/>
    </xf>
    <xf numFmtId="4" fontId="2" fillId="67" borderId="2" applyNumberFormat="0" applyProtection="0">
      <alignment horizontal="right" vertical="center"/>
    </xf>
    <xf numFmtId="4" fontId="2" fillId="68" borderId="2" applyNumberFormat="0" applyProtection="0">
      <alignment horizontal="right" vertical="center"/>
    </xf>
    <xf numFmtId="4" fontId="2" fillId="69" borderId="17" applyNumberFormat="0" applyProtection="0">
      <alignment horizontal="left" vertical="center" indent="1"/>
    </xf>
    <xf numFmtId="4" fontId="5" fillId="70" borderId="17" applyNumberFormat="0" applyProtection="0">
      <alignment horizontal="left" vertical="center" indent="1"/>
    </xf>
    <xf numFmtId="4" fontId="5" fillId="70" borderId="17" applyNumberFormat="0" applyProtection="0">
      <alignment horizontal="left" vertical="center" indent="1"/>
    </xf>
    <xf numFmtId="4" fontId="2" fillId="71" borderId="2" applyNumberFormat="0" applyProtection="0">
      <alignment horizontal="right" vertical="center"/>
    </xf>
    <xf numFmtId="4" fontId="2" fillId="72" borderId="17" applyNumberFormat="0" applyProtection="0">
      <alignment horizontal="left" vertical="center" indent="1"/>
    </xf>
    <xf numFmtId="4" fontId="2" fillId="71" borderId="17" applyNumberFormat="0" applyProtection="0">
      <alignment horizontal="left" vertical="center" indent="1"/>
    </xf>
    <xf numFmtId="0" fontId="2" fillId="73" borderId="2" applyNumberFormat="0" applyProtection="0">
      <alignment horizontal="left" vertical="center" indent="1"/>
    </xf>
    <xf numFmtId="0" fontId="2" fillId="70" borderId="16" applyNumberFormat="0" applyProtection="0">
      <alignment horizontal="left" vertical="top" indent="1"/>
    </xf>
    <xf numFmtId="0" fontId="2" fillId="70" borderId="16" applyNumberFormat="0" applyProtection="0">
      <alignment horizontal="left" vertical="top" indent="1"/>
    </xf>
    <xf numFmtId="0" fontId="2" fillId="74" borderId="2" applyNumberFormat="0" applyProtection="0">
      <alignment horizontal="left" vertical="center" indent="1"/>
    </xf>
    <xf numFmtId="0" fontId="2" fillId="71" borderId="16" applyNumberFormat="0" applyProtection="0">
      <alignment horizontal="left" vertical="top" indent="1"/>
    </xf>
    <xf numFmtId="0" fontId="2" fillId="71" borderId="16" applyNumberFormat="0" applyProtection="0">
      <alignment horizontal="left" vertical="top" indent="1"/>
    </xf>
    <xf numFmtId="0" fontId="2" fillId="75" borderId="2" applyNumberFormat="0" applyProtection="0">
      <alignment horizontal="left" vertical="center" indent="1"/>
    </xf>
    <xf numFmtId="0" fontId="2" fillId="75" borderId="16" applyNumberFormat="0" applyProtection="0">
      <alignment horizontal="left" vertical="top" indent="1"/>
    </xf>
    <xf numFmtId="0" fontId="2" fillId="75" borderId="16" applyNumberFormat="0" applyProtection="0">
      <alignment horizontal="left" vertical="top" indent="1"/>
    </xf>
    <xf numFmtId="0" fontId="2" fillId="72" borderId="2" applyNumberFormat="0" applyProtection="0">
      <alignment horizontal="left" vertical="center" indent="1"/>
    </xf>
    <xf numFmtId="0" fontId="2" fillId="72" borderId="16" applyNumberFormat="0" applyProtection="0">
      <alignment horizontal="left" vertical="top" indent="1"/>
    </xf>
    <xf numFmtId="0" fontId="2" fillId="72" borderId="16" applyNumberFormat="0" applyProtection="0">
      <alignment horizontal="left" vertical="top" indent="1"/>
    </xf>
    <xf numFmtId="0" fontId="2" fillId="76" borderId="18" applyNumberFormat="0">
      <alignment/>
      <protection locked="0"/>
    </xf>
    <xf numFmtId="0" fontId="2" fillId="76" borderId="18" applyNumberFormat="0">
      <alignment/>
      <protection locked="0"/>
    </xf>
    <xf numFmtId="0" fontId="3" fillId="70" borderId="19" applyBorder="0">
      <alignment/>
      <protection/>
    </xf>
    <xf numFmtId="4" fontId="4" fillId="77" borderId="16" applyNumberFormat="0" applyProtection="0">
      <alignment vertical="center"/>
    </xf>
    <xf numFmtId="4" fontId="22" fillId="77" borderId="20" applyNumberFormat="0" applyProtection="0">
      <alignment vertical="center"/>
    </xf>
    <xf numFmtId="4" fontId="4" fillId="73" borderId="16" applyNumberFormat="0" applyProtection="0">
      <alignment horizontal="left" vertical="center" indent="1"/>
    </xf>
    <xf numFmtId="0" fontId="4" fillId="77" borderId="16" applyNumberFormat="0" applyProtection="0">
      <alignment horizontal="left" vertical="top" indent="1"/>
    </xf>
    <xf numFmtId="4" fontId="2" fillId="0" borderId="2" applyNumberFormat="0" applyProtection="0">
      <alignment horizontal="right" vertical="center"/>
    </xf>
    <xf numFmtId="4" fontId="22" fillId="76" borderId="2" applyNumberFormat="0" applyProtection="0">
      <alignment horizontal="right" vertical="center"/>
    </xf>
    <xf numFmtId="4" fontId="2" fillId="59" borderId="2" applyNumberFormat="0" applyProtection="0">
      <alignment horizontal="left" vertical="center" indent="1"/>
    </xf>
    <xf numFmtId="0" fontId="4" fillId="71" borderId="16" applyNumberFormat="0" applyProtection="0">
      <alignment horizontal="left" vertical="top" indent="1"/>
    </xf>
    <xf numFmtId="4" fontId="7" fillId="78" borderId="17" applyNumberFormat="0" applyProtection="0">
      <alignment horizontal="left" vertical="center" indent="1"/>
    </xf>
    <xf numFmtId="0" fontId="2" fillId="79" borderId="20">
      <alignment/>
      <protection/>
    </xf>
    <xf numFmtId="4" fontId="8" fillId="76" borderId="2" applyNumberFormat="0" applyProtection="0">
      <alignment horizontal="right" vertical="center"/>
    </xf>
    <xf numFmtId="0" fontId="20" fillId="0" borderId="0" applyNumberFormat="0" applyFill="0" applyBorder="0" applyAlignment="0" applyProtection="0"/>
    <xf numFmtId="0" fontId="65" fillId="0" borderId="0" applyNumberFormat="0" applyFill="0" applyBorder="0" applyAlignment="0" applyProtection="0"/>
    <xf numFmtId="0" fontId="66" fillId="0" borderId="21" applyNumberFormat="0" applyFill="0" applyAlignment="0" applyProtection="0"/>
    <xf numFmtId="0" fontId="13" fillId="0" borderId="22" applyNumberFormat="0" applyFill="0" applyAlignment="0" applyProtection="0"/>
    <xf numFmtId="0" fontId="67" fillId="0" borderId="0" applyNumberFormat="0" applyFill="0" applyBorder="0" applyAlignment="0" applyProtection="0"/>
    <xf numFmtId="0" fontId="21" fillId="0" borderId="0" applyNumberFormat="0" applyFill="0" applyBorder="0" applyAlignment="0" applyProtection="0"/>
  </cellStyleXfs>
  <cellXfs count="78">
    <xf numFmtId="0" fontId="0" fillId="0" borderId="0" xfId="0" applyFont="1" applyAlignment="1">
      <alignment/>
    </xf>
    <xf numFmtId="0" fontId="66" fillId="80" borderId="23" xfId="0" applyFont="1" applyFill="1" applyBorder="1" applyAlignment="1">
      <alignment/>
    </xf>
    <xf numFmtId="0" fontId="66" fillId="80" borderId="23" xfId="0" applyFont="1" applyFill="1" applyBorder="1" applyAlignment="1">
      <alignment wrapText="1"/>
    </xf>
    <xf numFmtId="9" fontId="0" fillId="0" borderId="0" xfId="186" applyFont="1" applyAlignment="1">
      <alignment/>
    </xf>
    <xf numFmtId="0" fontId="66" fillId="0" borderId="24" xfId="0" applyFont="1" applyBorder="1" applyAlignment="1">
      <alignment/>
    </xf>
    <xf numFmtId="0" fontId="68" fillId="0" borderId="0" xfId="0" applyFont="1" applyAlignment="1">
      <alignment/>
    </xf>
    <xf numFmtId="0" fontId="69" fillId="0" borderId="0" xfId="0" applyFont="1" applyAlignment="1">
      <alignment/>
    </xf>
    <xf numFmtId="0" fontId="5" fillId="0" borderId="2" xfId="228" applyNumberFormat="1" applyFont="1" applyFill="1" applyAlignment="1" quotePrefix="1">
      <alignment vertical="center"/>
    </xf>
    <xf numFmtId="0" fontId="5" fillId="0" borderId="25" xfId="228" applyNumberFormat="1" applyFont="1" applyFill="1" applyBorder="1" applyAlignment="1" quotePrefix="1">
      <alignment vertical="center"/>
    </xf>
    <xf numFmtId="0" fontId="24" fillId="0" borderId="26" xfId="228" applyNumberFormat="1" applyFont="1" applyFill="1" applyBorder="1" applyAlignment="1" quotePrefix="1">
      <alignment vertical="center"/>
    </xf>
    <xf numFmtId="0" fontId="24" fillId="0" borderId="27" xfId="228" applyNumberFormat="1" applyFont="1" applyFill="1" applyBorder="1" applyAlignment="1" quotePrefix="1">
      <alignment vertical="center"/>
    </xf>
    <xf numFmtId="3" fontId="24" fillId="0" borderId="27" xfId="187" applyNumberFormat="1" applyFont="1" applyFill="1" applyBorder="1">
      <alignment vertical="center"/>
    </xf>
    <xf numFmtId="43" fontId="24" fillId="0" borderId="27" xfId="153" applyFont="1" applyFill="1" applyBorder="1" applyAlignment="1">
      <alignment vertical="center"/>
    </xf>
    <xf numFmtId="0" fontId="5" fillId="0" borderId="28" xfId="228" applyNumberFormat="1" applyFont="1" applyFill="1" applyBorder="1" applyAlignment="1" quotePrefix="1">
      <alignment vertical="center"/>
    </xf>
    <xf numFmtId="0" fontId="5" fillId="0" borderId="29" xfId="228" applyNumberFormat="1" applyFont="1" applyFill="1" applyBorder="1" applyAlignment="1" quotePrefix="1">
      <alignment vertical="center"/>
    </xf>
    <xf numFmtId="0" fontId="5" fillId="0" borderId="30" xfId="228" applyNumberFormat="1" applyFont="1" applyFill="1" applyBorder="1" applyAlignment="1" quotePrefix="1">
      <alignment vertical="center"/>
    </xf>
    <xf numFmtId="0" fontId="5" fillId="0" borderId="2" xfId="228" applyNumberFormat="1" applyFont="1" applyFill="1" applyBorder="1" applyAlignment="1" quotePrefix="1">
      <alignment vertical="center"/>
    </xf>
    <xf numFmtId="0" fontId="5" fillId="0" borderId="31" xfId="228" applyNumberFormat="1" applyFont="1" applyFill="1" applyBorder="1" applyAlignment="1" quotePrefix="1">
      <alignment vertical="center"/>
    </xf>
    <xf numFmtId="0" fontId="5" fillId="0" borderId="32" xfId="228" applyNumberFormat="1" applyFont="1" applyFill="1" applyBorder="1" applyAlignment="1" quotePrefix="1">
      <alignment vertical="center"/>
    </xf>
    <xf numFmtId="0" fontId="5" fillId="0" borderId="33" xfId="228" applyNumberFormat="1" applyFont="1" applyFill="1" applyBorder="1" applyAlignment="1" quotePrefix="1">
      <alignment vertical="center"/>
    </xf>
    <xf numFmtId="0" fontId="70" fillId="0" borderId="34" xfId="0" applyFont="1" applyFill="1" applyBorder="1" applyAlignment="1">
      <alignment/>
    </xf>
    <xf numFmtId="0" fontId="23" fillId="0" borderId="2" xfId="191" applyNumberFormat="1" applyFont="1" applyFill="1" applyAlignment="1" quotePrefix="1">
      <alignment vertical="center" wrapText="1"/>
    </xf>
    <xf numFmtId="0" fontId="66" fillId="80" borderId="0" xfId="0" applyFont="1" applyFill="1" applyBorder="1" applyAlignment="1">
      <alignment/>
    </xf>
    <xf numFmtId="43" fontId="2" fillId="0" borderId="2" xfId="153" applyFont="1" applyFill="1" applyBorder="1" applyAlignment="1">
      <alignment vertical="center"/>
    </xf>
    <xf numFmtId="0" fontId="71" fillId="0" borderId="0" xfId="0" applyFont="1" applyAlignment="1">
      <alignment/>
    </xf>
    <xf numFmtId="0" fontId="66" fillId="80" borderId="35" xfId="0" applyFont="1" applyFill="1" applyBorder="1" applyAlignment="1">
      <alignment/>
    </xf>
    <xf numFmtId="188" fontId="0" fillId="0" borderId="0" xfId="0" applyNumberFormat="1" applyAlignment="1">
      <alignment/>
    </xf>
    <xf numFmtId="0" fontId="66" fillId="0" borderId="35" xfId="0" applyFont="1" applyBorder="1" applyAlignment="1">
      <alignment horizontal="center"/>
    </xf>
    <xf numFmtId="0" fontId="66" fillId="0" borderId="0" xfId="0" applyFont="1" applyBorder="1" applyAlignment="1">
      <alignment horizontal="center"/>
    </xf>
    <xf numFmtId="0" fontId="66" fillId="0" borderId="36" xfId="0" applyFont="1" applyBorder="1" applyAlignment="1">
      <alignment horizontal="center"/>
    </xf>
    <xf numFmtId="0" fontId="66" fillId="0" borderId="37" xfId="0" applyFont="1" applyBorder="1" applyAlignment="1">
      <alignment horizontal="center"/>
    </xf>
    <xf numFmtId="2" fontId="0" fillId="0" borderId="0" xfId="0" applyNumberFormat="1" applyAlignment="1">
      <alignment/>
    </xf>
    <xf numFmtId="0" fontId="66" fillId="0" borderId="37" xfId="0" applyFont="1" applyBorder="1" applyAlignment="1">
      <alignment/>
    </xf>
    <xf numFmtId="0" fontId="66" fillId="80" borderId="34" xfId="0" applyFont="1" applyFill="1" applyBorder="1" applyAlignment="1">
      <alignment/>
    </xf>
    <xf numFmtId="2" fontId="66" fillId="0" borderId="24" xfId="0" applyNumberFormat="1" applyFont="1" applyBorder="1" applyAlignment="1">
      <alignment/>
    </xf>
    <xf numFmtId="2" fontId="66" fillId="80" borderId="35" xfId="0" applyNumberFormat="1" applyFont="1" applyFill="1" applyBorder="1" applyAlignment="1">
      <alignment/>
    </xf>
    <xf numFmtId="176" fontId="0" fillId="0" borderId="0" xfId="186" applyNumberFormat="1" applyFont="1" applyAlignment="1">
      <alignment/>
    </xf>
    <xf numFmtId="176" fontId="66" fillId="0" borderId="24" xfId="186" applyNumberFormat="1" applyFont="1" applyBorder="1" applyAlignment="1">
      <alignment/>
    </xf>
    <xf numFmtId="176" fontId="66" fillId="80" borderId="35" xfId="186" applyNumberFormat="1" applyFont="1" applyFill="1" applyBorder="1" applyAlignment="1">
      <alignment/>
    </xf>
    <xf numFmtId="2" fontId="66" fillId="0" borderId="37" xfId="0" applyNumberFormat="1" applyFont="1" applyBorder="1" applyAlignment="1">
      <alignment/>
    </xf>
    <xf numFmtId="0" fontId="66" fillId="0" borderId="35" xfId="0" applyFont="1" applyBorder="1" applyAlignment="1">
      <alignment horizontal="center"/>
    </xf>
    <xf numFmtId="0" fontId="66" fillId="0" borderId="0" xfId="0" applyFont="1" applyBorder="1" applyAlignment="1">
      <alignment horizontal="center"/>
    </xf>
    <xf numFmtId="0" fontId="66" fillId="0" borderId="36" xfId="0" applyFont="1" applyBorder="1" applyAlignment="1">
      <alignment horizontal="center"/>
    </xf>
    <xf numFmtId="0" fontId="66" fillId="0" borderId="37" xfId="0" applyFont="1" applyBorder="1" applyAlignment="1">
      <alignment horizontal="center"/>
    </xf>
    <xf numFmtId="0" fontId="72" fillId="0" borderId="0" xfId="0" applyFont="1" applyAlignment="1">
      <alignment/>
    </xf>
    <xf numFmtId="0" fontId="71" fillId="0" borderId="0" xfId="0" applyFont="1" applyAlignment="1">
      <alignment/>
    </xf>
    <xf numFmtId="176" fontId="5" fillId="0" borderId="38" xfId="186" applyNumberFormat="1" applyFont="1" applyFill="1" applyBorder="1" applyAlignment="1">
      <alignment horizontal="right" vertical="center"/>
    </xf>
    <xf numFmtId="176" fontId="5" fillId="0" borderId="39" xfId="186" applyNumberFormat="1" applyFont="1" applyFill="1" applyBorder="1" applyAlignment="1">
      <alignment horizontal="right" vertical="center"/>
    </xf>
    <xf numFmtId="176" fontId="5" fillId="0" borderId="40" xfId="186" applyNumberFormat="1" applyFont="1" applyFill="1" applyBorder="1" applyAlignment="1">
      <alignment horizontal="right" vertical="center"/>
    </xf>
    <xf numFmtId="176" fontId="24" fillId="0" borderId="41" xfId="186" applyNumberFormat="1" applyFont="1" applyFill="1" applyBorder="1" applyAlignment="1">
      <alignment horizontal="right" vertical="center"/>
    </xf>
    <xf numFmtId="176" fontId="5" fillId="0" borderId="2" xfId="186" applyNumberFormat="1" applyFont="1" applyFill="1" applyBorder="1" applyAlignment="1">
      <alignment horizontal="right" vertical="center"/>
    </xf>
    <xf numFmtId="176" fontId="5" fillId="0" borderId="25" xfId="186" applyNumberFormat="1" applyFont="1" applyFill="1" applyBorder="1" applyAlignment="1">
      <alignment horizontal="right" vertical="center"/>
    </xf>
    <xf numFmtId="176" fontId="5" fillId="0" borderId="33" xfId="186" applyNumberFormat="1" applyFont="1" applyFill="1" applyBorder="1" applyAlignment="1">
      <alignment horizontal="right" vertical="center"/>
    </xf>
    <xf numFmtId="0" fontId="5" fillId="0" borderId="42" xfId="228" applyNumberFormat="1" applyFont="1" applyFill="1" applyBorder="1" applyAlignment="1" quotePrefix="1">
      <alignment vertical="center"/>
    </xf>
    <xf numFmtId="0" fontId="5" fillId="0" borderId="43" xfId="228" applyNumberFormat="1" applyFont="1" applyFill="1" applyBorder="1" applyAlignment="1" quotePrefix="1">
      <alignment vertical="center"/>
    </xf>
    <xf numFmtId="0" fontId="5" fillId="0" borderId="44" xfId="228" applyNumberFormat="1" applyFont="1" applyFill="1" applyBorder="1" applyAlignment="1" quotePrefix="1">
      <alignment vertical="center"/>
    </xf>
    <xf numFmtId="0" fontId="24" fillId="0" borderId="45" xfId="228" applyNumberFormat="1" applyFont="1" applyFill="1" applyBorder="1" applyAlignment="1" quotePrefix="1">
      <alignment vertical="center"/>
    </xf>
    <xf numFmtId="0" fontId="5" fillId="0" borderId="46" xfId="228" applyNumberFormat="1" applyFont="1" applyFill="1" applyBorder="1" applyAlignment="1" quotePrefix="1">
      <alignment vertical="center"/>
    </xf>
    <xf numFmtId="0" fontId="5" fillId="0" borderId="47" xfId="228" applyNumberFormat="1" applyFont="1" applyFill="1" applyBorder="1" applyAlignment="1" quotePrefix="1">
      <alignment vertical="center"/>
    </xf>
    <xf numFmtId="0" fontId="23" fillId="0" borderId="25" xfId="228" applyNumberFormat="1" applyFont="1" applyFill="1" applyBorder="1" applyAlignment="1" quotePrefix="1">
      <alignment horizontal="left" vertical="center" wrapText="1"/>
    </xf>
    <xf numFmtId="43" fontId="23" fillId="0" borderId="25" xfId="153" applyFont="1" applyFill="1" applyBorder="1" applyAlignment="1" quotePrefix="1">
      <alignment vertical="center" wrapText="1"/>
    </xf>
    <xf numFmtId="0" fontId="23" fillId="0" borderId="25" xfId="228" applyNumberFormat="1" applyFont="1" applyFill="1" applyBorder="1" applyAlignment="1" quotePrefix="1">
      <alignment vertical="center" wrapText="1"/>
    </xf>
    <xf numFmtId="3" fontId="2" fillId="0" borderId="28" xfId="187" applyNumberFormat="1" applyFill="1" applyBorder="1">
      <alignment vertical="center"/>
    </xf>
    <xf numFmtId="3" fontId="2" fillId="0" borderId="29" xfId="187" applyNumberFormat="1" applyFill="1" applyBorder="1">
      <alignment vertical="center"/>
    </xf>
    <xf numFmtId="43" fontId="2" fillId="0" borderId="29" xfId="153" applyFont="1" applyFill="1" applyBorder="1" applyAlignment="1">
      <alignment vertical="center"/>
    </xf>
    <xf numFmtId="4" fontId="2" fillId="0" borderId="29" xfId="187" applyNumberFormat="1" applyFill="1" applyBorder="1">
      <alignment vertical="center"/>
    </xf>
    <xf numFmtId="3" fontId="2" fillId="0" borderId="30" xfId="187" applyNumberFormat="1" applyFill="1" applyBorder="1">
      <alignment vertical="center"/>
    </xf>
    <xf numFmtId="3" fontId="2" fillId="0" borderId="2" xfId="187" applyNumberFormat="1" applyFill="1" applyBorder="1">
      <alignment vertical="center"/>
    </xf>
    <xf numFmtId="4" fontId="2" fillId="0" borderId="2" xfId="187" applyNumberFormat="1" applyFill="1" applyBorder="1">
      <alignment vertical="center"/>
    </xf>
    <xf numFmtId="3" fontId="24" fillId="0" borderId="26" xfId="187" applyNumberFormat="1" applyFont="1" applyFill="1" applyBorder="1">
      <alignment vertical="center"/>
    </xf>
    <xf numFmtId="43" fontId="24" fillId="0" borderId="41" xfId="153" applyFont="1" applyFill="1" applyBorder="1" applyAlignment="1">
      <alignment vertical="center"/>
    </xf>
    <xf numFmtId="43" fontId="2" fillId="0" borderId="38" xfId="153" applyFont="1" applyFill="1" applyBorder="1" applyAlignment="1">
      <alignment vertical="center"/>
    </xf>
    <xf numFmtId="43" fontId="2" fillId="0" borderId="39" xfId="153" applyFont="1" applyFill="1" applyBorder="1" applyAlignment="1">
      <alignment vertical="center"/>
    </xf>
    <xf numFmtId="4" fontId="2" fillId="0" borderId="2" xfId="187" applyNumberFormat="1" applyFill="1" applyBorder="1" applyAlignment="1">
      <alignment vertical="center"/>
    </xf>
    <xf numFmtId="3" fontId="24" fillId="0" borderId="27" xfId="187" applyNumberFormat="1" applyFont="1" applyFill="1" applyBorder="1" applyAlignment="1">
      <alignment vertical="center"/>
    </xf>
    <xf numFmtId="176" fontId="2" fillId="0" borderId="38" xfId="186" applyNumberFormat="1" applyFont="1" applyFill="1" applyBorder="1" applyAlignment="1">
      <alignment vertical="center"/>
    </xf>
    <xf numFmtId="176" fontId="2" fillId="0" borderId="39" xfId="186" applyNumberFormat="1" applyFont="1" applyFill="1" applyBorder="1" applyAlignment="1">
      <alignment vertical="center"/>
    </xf>
    <xf numFmtId="176" fontId="24" fillId="0" borderId="41" xfId="186" applyNumberFormat="1" applyFont="1" applyFill="1" applyBorder="1" applyAlignment="1">
      <alignment vertical="center"/>
    </xf>
  </cellXfs>
  <cellStyles count="22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1 10" xfId="37"/>
    <cellStyle name="Accent1 11" xfId="38"/>
    <cellStyle name="Accent1 12" xfId="39"/>
    <cellStyle name="Accent1 13" xfId="40"/>
    <cellStyle name="Accent1 14" xfId="41"/>
    <cellStyle name="Accent1 15" xfId="42"/>
    <cellStyle name="Accent1 16" xfId="43"/>
    <cellStyle name="Accent1 2" xfId="44"/>
    <cellStyle name="Accent1 3" xfId="45"/>
    <cellStyle name="Accent1 4" xfId="46"/>
    <cellStyle name="Accent1 5" xfId="47"/>
    <cellStyle name="Accent1 6" xfId="48"/>
    <cellStyle name="Accent1 7" xfId="49"/>
    <cellStyle name="Accent1 8" xfId="50"/>
    <cellStyle name="Accent1 9" xfId="51"/>
    <cellStyle name="Accent2" xfId="52"/>
    <cellStyle name="Accent2 - 20%" xfId="53"/>
    <cellStyle name="Accent2 - 40%" xfId="54"/>
    <cellStyle name="Accent2 - 60%" xfId="55"/>
    <cellStyle name="Accent2 10" xfId="56"/>
    <cellStyle name="Accent2 11" xfId="57"/>
    <cellStyle name="Accent2 12" xfId="58"/>
    <cellStyle name="Accent2 13" xfId="59"/>
    <cellStyle name="Accent2 14" xfId="60"/>
    <cellStyle name="Accent2 15" xfId="61"/>
    <cellStyle name="Accent2 16" xfId="62"/>
    <cellStyle name="Accent2 2" xfId="63"/>
    <cellStyle name="Accent2 3" xfId="64"/>
    <cellStyle name="Accent2 4" xfId="65"/>
    <cellStyle name="Accent2 5" xfId="66"/>
    <cellStyle name="Accent2 6" xfId="67"/>
    <cellStyle name="Accent2 7" xfId="68"/>
    <cellStyle name="Accent2 8" xfId="69"/>
    <cellStyle name="Accent2 9" xfId="70"/>
    <cellStyle name="Accent3" xfId="71"/>
    <cellStyle name="Accent3 - 20%" xfId="72"/>
    <cellStyle name="Accent3 - 40%" xfId="73"/>
    <cellStyle name="Accent3 - 60%" xfId="74"/>
    <cellStyle name="Accent3 10" xfId="75"/>
    <cellStyle name="Accent3 11" xfId="76"/>
    <cellStyle name="Accent3 12" xfId="77"/>
    <cellStyle name="Accent3 13" xfId="78"/>
    <cellStyle name="Accent3 14" xfId="79"/>
    <cellStyle name="Accent3 15" xfId="80"/>
    <cellStyle name="Accent3 16" xfId="81"/>
    <cellStyle name="Accent3 2" xfId="82"/>
    <cellStyle name="Accent3 3" xfId="83"/>
    <cellStyle name="Accent3 4" xfId="84"/>
    <cellStyle name="Accent3 5" xfId="85"/>
    <cellStyle name="Accent3 6" xfId="86"/>
    <cellStyle name="Accent3 7" xfId="87"/>
    <cellStyle name="Accent3 8" xfId="88"/>
    <cellStyle name="Accent3 9" xfId="89"/>
    <cellStyle name="Accent4" xfId="90"/>
    <cellStyle name="Accent4 - 20%" xfId="91"/>
    <cellStyle name="Accent4 - 40%" xfId="92"/>
    <cellStyle name="Accent4 - 60%" xfId="93"/>
    <cellStyle name="Accent4 10" xfId="94"/>
    <cellStyle name="Accent4 11" xfId="95"/>
    <cellStyle name="Accent4 12" xfId="96"/>
    <cellStyle name="Accent4 13" xfId="97"/>
    <cellStyle name="Accent4 14" xfId="98"/>
    <cellStyle name="Accent4 15" xfId="99"/>
    <cellStyle name="Accent4 16" xfId="100"/>
    <cellStyle name="Accent4 2" xfId="101"/>
    <cellStyle name="Accent4 3" xfId="102"/>
    <cellStyle name="Accent4 4" xfId="103"/>
    <cellStyle name="Accent4 5" xfId="104"/>
    <cellStyle name="Accent4 6" xfId="105"/>
    <cellStyle name="Accent4 7" xfId="106"/>
    <cellStyle name="Accent4 8" xfId="107"/>
    <cellStyle name="Accent4 9" xfId="108"/>
    <cellStyle name="Accent5" xfId="109"/>
    <cellStyle name="Accent5 - 20%" xfId="110"/>
    <cellStyle name="Accent5 - 40%" xfId="111"/>
    <cellStyle name="Accent5 - 60%" xfId="112"/>
    <cellStyle name="Accent5 10" xfId="113"/>
    <cellStyle name="Accent5 11" xfId="114"/>
    <cellStyle name="Accent5 12" xfId="115"/>
    <cellStyle name="Accent5 13" xfId="116"/>
    <cellStyle name="Accent5 14" xfId="117"/>
    <cellStyle name="Accent5 15" xfId="118"/>
    <cellStyle name="Accent5 16" xfId="119"/>
    <cellStyle name="Accent5 2" xfId="120"/>
    <cellStyle name="Accent5 3" xfId="121"/>
    <cellStyle name="Accent5 4" xfId="122"/>
    <cellStyle name="Accent5 5" xfId="123"/>
    <cellStyle name="Accent5 6" xfId="124"/>
    <cellStyle name="Accent5 7" xfId="125"/>
    <cellStyle name="Accent5 8" xfId="126"/>
    <cellStyle name="Accent5 9" xfId="127"/>
    <cellStyle name="Accent6" xfId="128"/>
    <cellStyle name="Accent6 - 20%" xfId="129"/>
    <cellStyle name="Accent6 - 40%" xfId="130"/>
    <cellStyle name="Accent6 - 60%" xfId="131"/>
    <cellStyle name="Accent6 10" xfId="132"/>
    <cellStyle name="Accent6 11" xfId="133"/>
    <cellStyle name="Accent6 12" xfId="134"/>
    <cellStyle name="Accent6 13" xfId="135"/>
    <cellStyle name="Accent6 14" xfId="136"/>
    <cellStyle name="Accent6 15" xfId="137"/>
    <cellStyle name="Accent6 16" xfId="138"/>
    <cellStyle name="Accent6 2" xfId="139"/>
    <cellStyle name="Accent6 3" xfId="140"/>
    <cellStyle name="Accent6 4" xfId="141"/>
    <cellStyle name="Accent6 5" xfId="142"/>
    <cellStyle name="Accent6 6" xfId="143"/>
    <cellStyle name="Accent6 7" xfId="144"/>
    <cellStyle name="Accent6 8" xfId="145"/>
    <cellStyle name="Accent6 9" xfId="146"/>
    <cellStyle name="Bad" xfId="147"/>
    <cellStyle name="Bad 2" xfId="148"/>
    <cellStyle name="Calculation" xfId="149"/>
    <cellStyle name="Calculation 2" xfId="150"/>
    <cellStyle name="Check Cell" xfId="151"/>
    <cellStyle name="Check Cell 2" xfId="152"/>
    <cellStyle name="Comma" xfId="153"/>
    <cellStyle name="Comma [0]" xfId="154"/>
    <cellStyle name="Currency" xfId="155"/>
    <cellStyle name="Currency [0]" xfId="156"/>
    <cellStyle name="Emphasis 1" xfId="157"/>
    <cellStyle name="Emphasis 2" xfId="158"/>
    <cellStyle name="Emphasis 3" xfId="159"/>
    <cellStyle name="Explanatory Text" xfId="160"/>
    <cellStyle name="Followed Hyperlink" xfId="161"/>
    <cellStyle name="Good" xfId="162"/>
    <cellStyle name="Good 2" xfId="163"/>
    <cellStyle name="Heading 1" xfId="164"/>
    <cellStyle name="Heading 1 2" xfId="165"/>
    <cellStyle name="Heading 2" xfId="166"/>
    <cellStyle name="Heading 2 2" xfId="167"/>
    <cellStyle name="Heading 3" xfId="168"/>
    <cellStyle name="Heading 3 2" xfId="169"/>
    <cellStyle name="Heading 4" xfId="170"/>
    <cellStyle name="Heading 4 2" xfId="171"/>
    <cellStyle name="Hyperlink" xfId="172"/>
    <cellStyle name="Input" xfId="173"/>
    <cellStyle name="Input 2" xfId="174"/>
    <cellStyle name="Linked Cell" xfId="175"/>
    <cellStyle name="Linked Cell 2" xfId="176"/>
    <cellStyle name="Neutral" xfId="177"/>
    <cellStyle name="Neutral 2" xfId="178"/>
    <cellStyle name="Normal 2" xfId="179"/>
    <cellStyle name="Normal 3" xfId="180"/>
    <cellStyle name="Note" xfId="181"/>
    <cellStyle name="Note 2" xfId="182"/>
    <cellStyle name="Note 3" xfId="183"/>
    <cellStyle name="Output" xfId="184"/>
    <cellStyle name="Output 2" xfId="185"/>
    <cellStyle name="Percent" xfId="186"/>
    <cellStyle name="SAPBEXaggData" xfId="187"/>
    <cellStyle name="SAPBEXaggDataEmph" xfId="188"/>
    <cellStyle name="SAPBEXaggItem" xfId="189"/>
    <cellStyle name="SAPBEXaggItemX" xfId="190"/>
    <cellStyle name="SAPBEXchaText" xfId="191"/>
    <cellStyle name="SAPBEXexcBad7" xfId="192"/>
    <cellStyle name="SAPBEXexcBad8" xfId="193"/>
    <cellStyle name="SAPBEXexcBad9" xfId="194"/>
    <cellStyle name="SAPBEXexcCritical4" xfId="195"/>
    <cellStyle name="SAPBEXexcCritical5" xfId="196"/>
    <cellStyle name="SAPBEXexcCritical6" xfId="197"/>
    <cellStyle name="SAPBEXexcGood1" xfId="198"/>
    <cellStyle name="SAPBEXexcGood2" xfId="199"/>
    <cellStyle name="SAPBEXexcGood3" xfId="200"/>
    <cellStyle name="SAPBEXfilterDrill" xfId="201"/>
    <cellStyle name="SAPBEXfilterItem" xfId="202"/>
    <cellStyle name="SAPBEXfilterText" xfId="203"/>
    <cellStyle name="SAPBEXformats" xfId="204"/>
    <cellStyle name="SAPBEXheaderItem" xfId="205"/>
    <cellStyle name="SAPBEXheaderText" xfId="206"/>
    <cellStyle name="SAPBEXHLevel0" xfId="207"/>
    <cellStyle name="SAPBEXHLevel0X" xfId="208"/>
    <cellStyle name="SAPBEXHLevel0X 2" xfId="209"/>
    <cellStyle name="SAPBEXHLevel1" xfId="210"/>
    <cellStyle name="SAPBEXHLevel1X" xfId="211"/>
    <cellStyle name="SAPBEXHLevel1X 2" xfId="212"/>
    <cellStyle name="SAPBEXHLevel2" xfId="213"/>
    <cellStyle name="SAPBEXHLevel2X" xfId="214"/>
    <cellStyle name="SAPBEXHLevel2X 2" xfId="215"/>
    <cellStyle name="SAPBEXHLevel3" xfId="216"/>
    <cellStyle name="SAPBEXHLevel3X" xfId="217"/>
    <cellStyle name="SAPBEXHLevel3X 2" xfId="218"/>
    <cellStyle name="SAPBEXinputData" xfId="219"/>
    <cellStyle name="SAPBEXinputData 2" xfId="220"/>
    <cellStyle name="SAPBEXItemHeader" xfId="221"/>
    <cellStyle name="SAPBEXresData" xfId="222"/>
    <cellStyle name="SAPBEXresDataEmph" xfId="223"/>
    <cellStyle name="SAPBEXresItem" xfId="224"/>
    <cellStyle name="SAPBEXresItemX" xfId="225"/>
    <cellStyle name="SAPBEXstdData" xfId="226"/>
    <cellStyle name="SAPBEXstdDataEmph" xfId="227"/>
    <cellStyle name="SAPBEXstdItem" xfId="228"/>
    <cellStyle name="SAPBEXstdItemX" xfId="229"/>
    <cellStyle name="SAPBEXtitle" xfId="230"/>
    <cellStyle name="SAPBEXunassignedItem" xfId="231"/>
    <cellStyle name="SAPBEXundefined" xfId="232"/>
    <cellStyle name="Sheet Title" xfId="233"/>
    <cellStyle name="Title" xfId="234"/>
    <cellStyle name="Total" xfId="235"/>
    <cellStyle name="Total 2" xfId="236"/>
    <cellStyle name="Warning Text" xfId="237"/>
    <cellStyle name="Warning Text 2" xfId="2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25"/>
          <c:y val="-0.00025"/>
          <c:w val="0.98025"/>
          <c:h val="0.8655"/>
        </c:manualLayout>
      </c:layout>
      <c:barChart>
        <c:barDir val="col"/>
        <c:grouping val="clustered"/>
        <c:varyColors val="0"/>
        <c:ser>
          <c:idx val="3"/>
          <c:order val="0"/>
          <c:tx>
            <c:strRef>
              <c:f>'14B_SuukaudsedDiabeediRavimid'!$C$31</c:f>
              <c:strCache>
                <c:ptCount val="1"/>
                <c:pt idx="0">
                  <c:v>2014 - Keskmine välditav osa retsepti maksumusest ühe retsepti kohta , €</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'14B_SuukaudsedDiabeediRavimid'!$C$32:$C$53</c:f>
              <c:numCache/>
            </c:numRef>
          </c:val>
        </c:ser>
        <c:gapWidth val="75"/>
        <c:axId val="62943521"/>
        <c:axId val="29620778"/>
      </c:barChart>
      <c:lineChart>
        <c:grouping val="standard"/>
        <c:varyColors val="0"/>
        <c:ser>
          <c:idx val="0"/>
          <c:order val="1"/>
          <c:tx>
            <c:strRef>
              <c:f>'14B_SuukaudsedDiabeediRavimid'!$E$31</c:f>
              <c:strCache>
                <c:ptCount val="1"/>
                <c:pt idx="0">
                  <c:v>2014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'14B_SuukaudsedDiabeediRavimid'!$E$32:$E$53</c:f>
              <c:numCache/>
            </c:numRef>
          </c:val>
          <c:smooth val="0"/>
        </c:ser>
        <c:ser>
          <c:idx val="1"/>
          <c:order val="2"/>
          <c:tx>
            <c:strRef>
              <c:f>'14B_SuukaudsedDiabeediRavimid'!$D$31</c:f>
              <c:strCache>
                <c:ptCount val="1"/>
                <c:pt idx="0">
                  <c:v>2013- Keskmine välditav osa retsepti maksumusest ühe retsepti kohta ,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'14B_SuukaudsedDiabeediRavimid'!$D$32:$D$53</c:f>
              <c:numCache/>
            </c:numRef>
          </c:val>
          <c:smooth val="0"/>
        </c:ser>
        <c:ser>
          <c:idx val="2"/>
          <c:order val="3"/>
          <c:tx>
            <c:strRef>
              <c:f>'14B_SuukaudsedDiabeediRavimid'!$F$31</c:f>
              <c:strCache>
                <c:ptCount val="1"/>
                <c:pt idx="0">
                  <c:v>2013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'14B_SuukaudsedDiabeediRavimid'!$F$32:$F$53</c:f>
              <c:numCache/>
            </c:numRef>
          </c:val>
          <c:smooth val="0"/>
        </c:ser>
        <c:axId val="62943521"/>
        <c:axId val="29620778"/>
      </c:lineChart>
      <c:catAx>
        <c:axId val="6294352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9620778"/>
        <c:crosses val="autoZero"/>
        <c:auto val="1"/>
        <c:lblOffset val="100"/>
        <c:tickLblSkip val="1"/>
        <c:noMultiLvlLbl val="0"/>
      </c:catAx>
      <c:valAx>
        <c:axId val="29620778"/>
        <c:scaling>
          <c:orientation val="minMax"/>
          <c:max val="1.6"/>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62943521"/>
        <c:crossesAt val="1"/>
        <c:crossBetween val="between"/>
        <c:dispUnits/>
      </c:valAx>
      <c:spPr>
        <a:solidFill>
          <a:srgbClr val="FFFFFF"/>
        </a:solidFill>
        <a:ln w="3175">
          <a:noFill/>
        </a:ln>
      </c:spPr>
    </c:plotArea>
    <c:legend>
      <c:legendPos val="r"/>
      <c:legendEntry>
        <c:idx val="0"/>
        <c:txPr>
          <a:bodyPr vert="horz" rot="0"/>
          <a:lstStyle/>
          <a:p>
            <a:pPr>
              <a:defRPr lang="en-US" cap="none" sz="690" b="0" i="0" u="none" baseline="0">
                <a:solidFill>
                  <a:srgbClr val="000000"/>
                </a:solidFill>
                <a:latin typeface="Calibri"/>
                <a:ea typeface="Calibri"/>
                <a:cs typeface="Calibri"/>
              </a:defRPr>
            </a:pPr>
          </a:p>
        </c:txPr>
      </c:legendEntry>
      <c:legendEntry>
        <c:idx val="1"/>
        <c:txPr>
          <a:bodyPr vert="horz" rot="0"/>
          <a:lstStyle/>
          <a:p>
            <a:pPr>
              <a:defRPr lang="en-US" cap="none" sz="690" b="0" i="0" u="none" baseline="0">
                <a:solidFill>
                  <a:srgbClr val="000000"/>
                </a:solidFill>
                <a:latin typeface="Calibri"/>
                <a:ea typeface="Calibri"/>
                <a:cs typeface="Calibri"/>
              </a:defRPr>
            </a:pPr>
          </a:p>
        </c:txPr>
      </c:legendEntry>
      <c:legendEntry>
        <c:idx val="2"/>
        <c:txPr>
          <a:bodyPr vert="horz" rot="0"/>
          <a:lstStyle/>
          <a:p>
            <a:pPr>
              <a:defRPr lang="en-US" cap="none" sz="690" b="0" i="0" u="none" baseline="0">
                <a:solidFill>
                  <a:srgbClr val="000000"/>
                </a:solidFill>
                <a:latin typeface="Calibri"/>
                <a:ea typeface="Calibri"/>
                <a:cs typeface="Calibri"/>
              </a:defRPr>
            </a:pPr>
          </a:p>
        </c:txPr>
      </c:legendEntry>
      <c:legendEntry>
        <c:idx val="3"/>
        <c:txPr>
          <a:bodyPr vert="horz" rot="0"/>
          <a:lstStyle/>
          <a:p>
            <a:pPr>
              <a:defRPr lang="en-US" cap="none" sz="690" b="0" i="0" u="none" baseline="0">
                <a:solidFill>
                  <a:srgbClr val="000000"/>
                </a:solidFill>
                <a:latin typeface="Calibri"/>
                <a:ea typeface="Calibri"/>
                <a:cs typeface="Calibri"/>
              </a:defRPr>
            </a:pPr>
          </a:p>
        </c:txPr>
      </c:legendEntry>
      <c:layout>
        <c:manualLayout>
          <c:xMode val="edge"/>
          <c:yMode val="edge"/>
          <c:x val="0.03325"/>
          <c:y val="0.8775"/>
          <c:w val="0.9545"/>
          <c:h val="0.10725"/>
        </c:manualLayout>
      </c:layout>
      <c:overlay val="0"/>
      <c:spPr>
        <a:noFill/>
        <a:ln w="3175">
          <a:noFill/>
        </a:ln>
      </c:spPr>
      <c:txPr>
        <a:bodyPr vert="horz" rot="0"/>
        <a:lstStyle/>
        <a:p>
          <a:pPr>
            <a:defRPr lang="en-US" cap="none" sz="5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025"/>
          <c:w val="0.9785"/>
          <c:h val="0.92175"/>
        </c:manualLayout>
      </c:layout>
      <c:barChart>
        <c:barDir val="col"/>
        <c:grouping val="clustered"/>
        <c:varyColors val="0"/>
        <c:ser>
          <c:idx val="3"/>
          <c:order val="0"/>
          <c:tx>
            <c:strRef>
              <c:f>'14B_SuukaudsedDiabeediRavimid'!$C$3</c:f>
              <c:strCache>
                <c:ptCount val="1"/>
                <c:pt idx="0">
                  <c:v>Toimeainepõhise retseptide  osakaal,% 2014</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'14B_SuukaudsedDiabeediRavimid'!$C$4:$C$25</c:f>
              <c:numCache/>
            </c:numRef>
          </c:val>
        </c:ser>
        <c:gapWidth val="75"/>
        <c:axId val="65260411"/>
        <c:axId val="50472788"/>
      </c:barChart>
      <c:lineChart>
        <c:grouping val="standard"/>
        <c:varyColors val="0"/>
        <c:ser>
          <c:idx val="0"/>
          <c:order val="1"/>
          <c:tx>
            <c:strRef>
              <c:f>'14B_SuukaudsedDiabeediRavimid'!$E$3</c:f>
              <c:strCache>
                <c:ptCount val="1"/>
                <c:pt idx="0">
                  <c:v>2014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'14B_SuukaudsedDiabeediRavimid'!$E$4:$E$25</c:f>
              <c:numCache/>
            </c:numRef>
          </c:val>
          <c:smooth val="0"/>
        </c:ser>
        <c:ser>
          <c:idx val="1"/>
          <c:order val="2"/>
          <c:tx>
            <c:strRef>
              <c:f>'14B_SuukaudsedDiabeediRavimid'!$D$3</c:f>
              <c:strCache>
                <c:ptCount val="1"/>
                <c:pt idx="0">
                  <c:v>Toimeainepõhise retseptide  osakaal,% 2013</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'14B_SuukaudsedDiabeediRavimid'!$D$4:$D$25</c:f>
              <c:numCache/>
            </c:numRef>
          </c:val>
          <c:smooth val="0"/>
        </c:ser>
        <c:ser>
          <c:idx val="2"/>
          <c:order val="3"/>
          <c:tx>
            <c:strRef>
              <c:f>'14B_SuukaudsedDiabeediRavimid'!$F$3</c:f>
              <c:strCache>
                <c:ptCount val="1"/>
                <c:pt idx="0">
                  <c:v>2013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'14B_SuukaudsedDiabeediRavimid'!$F$4:$F$25</c:f>
              <c:numCache/>
            </c:numRef>
          </c:val>
          <c:smooth val="0"/>
        </c:ser>
        <c:axId val="65260411"/>
        <c:axId val="50472788"/>
      </c:lineChart>
      <c:catAx>
        <c:axId val="6526041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0472788"/>
        <c:crosses val="autoZero"/>
        <c:auto val="1"/>
        <c:lblOffset val="100"/>
        <c:tickLblSkip val="1"/>
        <c:noMultiLvlLbl val="0"/>
      </c:catAx>
      <c:valAx>
        <c:axId val="50472788"/>
        <c:scaling>
          <c:orientation val="minMax"/>
          <c:max val="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5260411"/>
        <c:crossesAt val="1"/>
        <c:crossBetween val="between"/>
        <c:dispUnits/>
      </c:valAx>
      <c:spPr>
        <a:solidFill>
          <a:srgbClr val="FFFFFF"/>
        </a:solidFill>
        <a:ln w="3175">
          <a:noFill/>
        </a:ln>
      </c:spPr>
    </c:plotArea>
    <c:legend>
      <c:legendPos val="r"/>
      <c:legendEntry>
        <c:idx val="0"/>
        <c:txPr>
          <a:bodyPr vert="horz" rot="0"/>
          <a:lstStyle/>
          <a:p>
            <a:pPr>
              <a:defRPr lang="en-US" cap="none" sz="690" b="0" i="0" u="none" baseline="0">
                <a:solidFill>
                  <a:srgbClr val="000000"/>
                </a:solidFill>
                <a:latin typeface="Calibri"/>
                <a:ea typeface="Calibri"/>
                <a:cs typeface="Calibri"/>
              </a:defRPr>
            </a:pPr>
          </a:p>
        </c:txPr>
      </c:legendEntry>
      <c:legendEntry>
        <c:idx val="1"/>
        <c:txPr>
          <a:bodyPr vert="horz" rot="0"/>
          <a:lstStyle/>
          <a:p>
            <a:pPr>
              <a:defRPr lang="en-US" cap="none" sz="690" b="0" i="0" u="none" baseline="0">
                <a:solidFill>
                  <a:srgbClr val="000000"/>
                </a:solidFill>
                <a:latin typeface="Calibri"/>
                <a:ea typeface="Calibri"/>
                <a:cs typeface="Calibri"/>
              </a:defRPr>
            </a:pPr>
          </a:p>
        </c:txPr>
      </c:legendEntry>
      <c:legendEntry>
        <c:idx val="2"/>
        <c:txPr>
          <a:bodyPr vert="horz" rot="0"/>
          <a:lstStyle/>
          <a:p>
            <a:pPr>
              <a:defRPr lang="en-US" cap="none" sz="690" b="0" i="0" u="none" baseline="0">
                <a:solidFill>
                  <a:srgbClr val="000000"/>
                </a:solidFill>
                <a:latin typeface="Calibri"/>
                <a:ea typeface="Calibri"/>
                <a:cs typeface="Calibri"/>
              </a:defRPr>
            </a:pPr>
          </a:p>
        </c:txPr>
      </c:legendEntry>
      <c:legendEntry>
        <c:idx val="3"/>
        <c:txPr>
          <a:bodyPr vert="horz" rot="0"/>
          <a:lstStyle/>
          <a:p>
            <a:pPr>
              <a:defRPr lang="en-US" cap="none" sz="690" b="0" i="0" u="none" baseline="0">
                <a:solidFill>
                  <a:srgbClr val="000000"/>
                </a:solidFill>
                <a:latin typeface="Calibri"/>
                <a:ea typeface="Calibri"/>
                <a:cs typeface="Calibri"/>
              </a:defRPr>
            </a:pPr>
          </a:p>
        </c:txPr>
      </c:legendEntry>
      <c:layout>
        <c:manualLayout>
          <c:xMode val="edge"/>
          <c:yMode val="edge"/>
          <c:x val="0.032"/>
          <c:y val="0.878"/>
          <c:w val="0.94175"/>
          <c:h val="0.11325"/>
        </c:manualLayout>
      </c:layout>
      <c:overlay val="0"/>
      <c:spPr>
        <a:noFill/>
        <a:ln w="3175">
          <a:noFill/>
        </a:ln>
      </c:spPr>
      <c:txPr>
        <a:bodyPr vert="horz" rot="0"/>
        <a:lstStyle/>
        <a:p>
          <a:pPr>
            <a:defRPr lang="en-US" cap="none" sz="5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13</xdr:col>
      <xdr:colOff>438150</xdr:colOff>
      <xdr:row>84</xdr:row>
      <xdr:rowOff>123825</xdr:rowOff>
    </xdr:to>
    <xdr:sp>
      <xdr:nvSpPr>
        <xdr:cNvPr id="1" name="TextBox 1"/>
        <xdr:cNvSpPr txBox="1">
          <a:spLocks noChangeArrowheads="1"/>
        </xdr:cNvSpPr>
      </xdr:nvSpPr>
      <xdr:spPr>
        <a:xfrm>
          <a:off x="19050" y="0"/>
          <a:ext cx="8343900" cy="19202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333399"/>
              </a:solidFill>
              <a:latin typeface="Times New Roman"/>
              <a:ea typeface="Times New Roman"/>
              <a:cs typeface="Times New Roman"/>
            </a:rPr>
            <a:t>INDIKAATOR 14b. </a:t>
          </a:r>
          <a:r>
            <a:rPr lang="en-US" cap="none" sz="1100" b="1" i="0" u="none" baseline="0">
              <a:solidFill>
                <a:srgbClr val="003366"/>
              </a:solidFill>
              <a:latin typeface="Times New Roman"/>
              <a:ea typeface="Times New Roman"/>
              <a:cs typeface="Times New Roman"/>
            </a:rPr>
            <a:t>TOIMEAINEPÕHIS</a:t>
          </a:r>
          <a:r>
            <a:rPr lang="en-US" cap="none" sz="1100" b="1" i="0" u="none" baseline="0">
              <a:solidFill>
                <a:srgbClr val="003366"/>
              </a:solidFill>
              <a:latin typeface="Times New Roman"/>
              <a:ea typeface="Times New Roman"/>
              <a:cs typeface="Times New Roman"/>
            </a:rPr>
            <a:t>TE</a:t>
          </a:r>
          <a:r>
            <a:rPr lang="en-US" cap="none" sz="1100" b="1" i="0" u="none" baseline="0">
              <a:solidFill>
                <a:srgbClr val="003366"/>
              </a:solidFill>
              <a:latin typeface="Times New Roman"/>
              <a:ea typeface="Times New Roman"/>
              <a:cs typeface="Times New Roman"/>
            </a:rPr>
            <a:t> </a:t>
          </a:r>
          <a:r>
            <a:rPr lang="en-US" cap="none" sz="1100" b="1" i="0" u="none" baseline="0">
              <a:solidFill>
                <a:srgbClr val="003366"/>
              </a:solidFill>
              <a:latin typeface="Times New Roman"/>
              <a:ea typeface="Times New Roman"/>
              <a:cs typeface="Times New Roman"/>
            </a:rPr>
            <a:t>RETSEPTIDE OSAKAAL  JA VÄLDITAV OMAOSALUS ÜHE </a:t>
          </a:r>
          <a:r>
            <a:rPr lang="en-US" cap="none" sz="1100" b="1" i="0" u="none" baseline="0">
              <a:solidFill>
                <a:srgbClr val="003366"/>
              </a:solidFill>
              <a:latin typeface="Times New Roman"/>
              <a:ea typeface="Times New Roman"/>
              <a:cs typeface="Times New Roman"/>
            </a:rPr>
            <a:t>RETSEPTI</a:t>
          </a:r>
          <a:r>
            <a:rPr lang="en-US" cap="none" sz="1100" b="1" i="0" u="none" baseline="0">
              <a:solidFill>
                <a:srgbClr val="003366"/>
              </a:solidFill>
              <a:latin typeface="Times New Roman"/>
              <a:ea typeface="Times New Roman"/>
              <a:cs typeface="Times New Roman"/>
            </a:rPr>
            <a:t> KOHTA</a:t>
          </a:r>
          <a:r>
            <a:rPr lang="en-US" cap="none" sz="1100" b="1" i="0" u="none" baseline="0">
              <a:solidFill>
                <a:srgbClr val="003366"/>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Nimetus</a:t>
          </a:r>
          <a:r>
            <a:rPr lang="en-US" cap="none" sz="1100" b="0" i="0" u="none" baseline="0">
              <a:solidFill>
                <a:srgbClr val="333399"/>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Haiglas väljakirjutatud toimeainepõhiste retseptide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Times New Roman"/>
              <a:ea typeface="Times New Roman"/>
              <a:cs typeface="Times New Roman"/>
            </a:rPr>
            <a:t> osakaal realiseeritud soodusretseptidest ja välditav omaosalus eurodes</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ühe retsepti kohta**.
</a:t>
          </a:r>
          <a:r>
            <a:rPr lang="en-US" cap="none" sz="1100" b="1"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Andmed:
</a:t>
          </a:r>
          <a:r>
            <a:rPr lang="en-US" cap="none" sz="1100" b="0" i="0" u="none"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Periood</a:t>
          </a:r>
          <a:r>
            <a:rPr lang="en-US" cap="none" sz="1100" b="1" i="0" u="sng"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Soodusretsepti väljakirjutamise kuupäev on ajavahemikus 01.01.2014 - 31.12.2014
</a:t>
          </a:r>
          <a:r>
            <a:rPr lang="en-US" cap="none" sz="1100" b="0" i="0" u="none"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Valim</a:t>
          </a:r>
          <a:r>
            <a:rPr lang="en-US" cap="none" sz="1100" b="1" i="0" u="sng"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1. Kõi realiseritud sooduretseptid, mis on välja kirjutatud haiglas ajavahemikul 01.01.2014-31.12.2014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2. Suukaudsed diabeedi ravimid (indikaator 14b)
</a:t>
          </a:r>
          <a:r>
            <a:rPr lang="en-US" cap="none" sz="1100" b="1" i="0" u="none" baseline="0">
              <a:solidFill>
                <a:srgbClr val="000000"/>
              </a:solidFill>
              <a:latin typeface="Times New Roman"/>
              <a:ea typeface="Times New Roman"/>
              <a:cs typeface="Times New Roman"/>
            </a:rPr>
            <a:t>RHK-10 kood: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E10-E11;E13-E14
</a:t>
          </a:r>
          <a:r>
            <a:rPr lang="en-US" cap="none" sz="1100" b="1" i="0" u="none" baseline="0">
              <a:solidFill>
                <a:srgbClr val="333399"/>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Faili </a:t>
          </a:r>
          <a:r>
            <a:rPr lang="en-US" cap="none" sz="1100" b="1" i="0" u="none" baseline="0">
              <a:solidFill>
                <a:srgbClr val="333399"/>
              </a:solidFill>
              <a:latin typeface="Times New Roman"/>
              <a:ea typeface="Times New Roman"/>
              <a:cs typeface="Times New Roman"/>
            </a:rPr>
            <a:t> kirjeldus: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Lehel "14B_SuukaudsedDiabeediRavimid" on aruandes oleva indikaatori joonis koos andmetega.
</a:t>
          </a:r>
          <a:r>
            <a:rPr lang="en-US" cap="none" sz="1100" b="0" i="0" u="none" baseline="0">
              <a:solidFill>
                <a:srgbClr val="000000"/>
              </a:solidFill>
              <a:latin typeface="Times New Roman"/>
              <a:ea typeface="Times New Roman"/>
              <a:cs typeface="Times New Roman"/>
            </a:rPr>
            <a:t>Järgmistel  lehel "Diabeet_Alusandmed"  on detailsed andmed.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a:t>
          </a:r>
          <a:r>
            <a:rPr lang="en-US" cap="none" sz="1100" b="1" i="0" u="sng" baseline="0">
              <a:solidFill>
                <a:srgbClr val="000000"/>
              </a:solidFill>
              <a:latin typeface="Times New Roman"/>
              <a:ea typeface="Times New Roman"/>
              <a:cs typeface="Times New Roman"/>
            </a:rPr>
            <a:t>Toimeainepõhine retsept </a:t>
          </a:r>
          <a:r>
            <a:rPr lang="en-US" cap="none" sz="1100" b="0" i="0" u="none" baseline="0">
              <a:solidFill>
                <a:srgbClr val="000000"/>
              </a:solidFill>
              <a:latin typeface="Times New Roman"/>
              <a:ea typeface="Times New Roman"/>
              <a:cs typeface="Times New Roman"/>
            </a:rPr>
            <a:t>on üks oluline meede ratsionaalse ravimikasutamise tagamiseks. Mida suurem on toimeainepõhiste soodusretseptide osakaal, seda vähem on arst piiranud patsiendi võimalust endale soodsaimat ravimit valida.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Teisalt, mida rohkem geneerilisi ravimeid on turul, seda madalamaks lähevad konkurentsist tulenevalt piirhinnad ning tekivad täiendavad vahendid ravi ning ravimite rahastamiseks.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Ravimi väljakirjutamine ja apteegist väljastamine peab vastama sotsiaalministri 18. veebruari 2005. a määruse nr 30 </a:t>
          </a:r>
          <a:r>
            <a:rPr lang="en-US" cap="none" sz="1100" b="0"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4-s toodud nõuetele:
</a:t>
          </a:r>
          <a:r>
            <a:rPr lang="en-US" cap="none" sz="1100" b="0" i="0" u="none" baseline="0">
              <a:solidFill>
                <a:srgbClr val="000000"/>
              </a:solidFill>
              <a:latin typeface="Times New Roman"/>
              <a:ea typeface="Times New Roman"/>
              <a:cs typeface="Times New Roman"/>
            </a:rPr>
            <a:t> https://www.riigiteataja.ee/akt/123122010011?leiaKehtiv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(5) Ravim kirjutatakse välja, kasutades selleks ravimis sisalduva toimeaine nimetust.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(6) Ravimi väljakirjutaja võib kasutada ravimpreparaadi nimetust juhul, kui ta hindab ravimi asendamist teise sama toimeainet samas koguses ja ravimvormis sisaldava ravimpreparaadiga patsiendile meditsiiniliselt sobimatuks. Sel juhul märgib ravimi väljakirjutaja selle mitteasendatavaks ning lisab retseptile põhjenduse ravimpreparaadi asendamise keelamise kohta. Paberretseptil märgib retsepti väljakirjutaja lahtrisse 7 «mitte asendada» ning kannab põhjenduse ravimpreparaadi asendamise keelamise kohta tervishoiuteenuse osutamist tõendavasse dokumenti.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  </a:t>
          </a:r>
          <a:r>
            <a:rPr lang="en-US" cap="none" sz="1100" b="1" i="0" u="sng" baseline="0">
              <a:solidFill>
                <a:srgbClr val="000000"/>
              </a:solidFill>
              <a:latin typeface="Times New Roman"/>
              <a:ea typeface="Times New Roman"/>
              <a:cs typeface="Times New Roman"/>
            </a:rPr>
            <a:t>Välditav omaosalus ühe restepti kohta</a:t>
          </a:r>
          <a:r>
            <a:rPr lang="en-US" cap="none" sz="1100" b="1" i="0" u="sng"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see on p</a:t>
          </a:r>
          <a:r>
            <a:rPr lang="en-US" cap="none" sz="1100" b="0" i="0" u="none" baseline="0">
              <a:solidFill>
                <a:srgbClr val="000000"/>
              </a:solidFill>
              <a:latin typeface="Times New Roman"/>
              <a:ea typeface="Times New Roman"/>
              <a:cs typeface="Times New Roman"/>
            </a:rPr>
            <a:t>iirhinda ületav osa retsepti maksumusest  restepti kohta ühe kalendriaasta jooksul.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NB! Tuleb panna tähele, et antud näitaja sõltub lisaks välditavale omaosalusele ühe retsepti kohta  veel ka retseptide üldarvust ühe retsepti kohta.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Kui sama toimeainega ravimit on saadaval mitmelt erinevalt ravimitootjalt, siis kehtestab riik toimeaine kompenseerimisele piirhinna. Piirhind kehtestatakse odavaima või odavuselt teise ravimi hinna järgi.
</a:t>
          </a:r>
          <a:r>
            <a:rPr lang="en-US" cap="none" sz="1100" b="0" i="0" u="none" baseline="0">
              <a:solidFill>
                <a:srgbClr val="000000"/>
              </a:solidFill>
              <a:latin typeface="Times New Roman"/>
              <a:ea typeface="Times New Roman"/>
              <a:cs typeface="Times New Roman"/>
            </a:rPr>
            <a:t>Kui patsient ostab soodusretseptiga ravimit, mis on piirhinnast kallim, siis piirhinda ületava osa peab ta maksma täiendavalt ise.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Eesmärk on näidata, et  teatud juhtudel tasuvad patsiendid ravimite eest tarbetuid summasid, mida saaks vähendada. 
</a:t>
          </a:r>
          <a:r>
            <a:rPr lang="en-US" cap="none" sz="1100" b="0" i="0" u="none" baseline="0">
              <a:solidFill>
                <a:srgbClr val="000000"/>
              </a:solidFill>
              <a:latin typeface="Times New Roman"/>
              <a:ea typeface="Times New Roman"/>
              <a:cs typeface="Times New Roman"/>
            </a:rPr>
            <a:t>Eriti juhul kui „Toimeainepõhiste retseptide osakaal“ on madal ja  „Välditav omaosalus ühe patsiendi kohta“ kõrge, viitab see tõenäoliselt sellele, et arst on piiranud patsiendi vabadust endale soodsamate ravimite valimisel.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1" i="0" u="sng" baseline="0">
              <a:solidFill>
                <a:srgbClr val="000000"/>
              </a:solidFill>
              <a:latin typeface="Times New Roman"/>
              <a:ea typeface="Times New Roman"/>
              <a:cs typeface="Times New Roman"/>
            </a:rPr>
            <a:t>***  Keskmine välditav osa retsepti maksumusest ühe retsepti kohta , € </a:t>
          </a:r>
          <a:r>
            <a:rPr lang="en-US" cap="none" sz="1100" b="0" i="0" u="none" baseline="0">
              <a:solidFill>
                <a:srgbClr val="000000"/>
              </a:solidFill>
              <a:latin typeface="Calibri"/>
              <a:ea typeface="Calibri"/>
              <a:cs typeface="Calibri"/>
            </a:rPr>
            <a:t>- see on p</a:t>
          </a:r>
          <a:r>
            <a:rPr lang="en-US" cap="none" sz="1100" b="0" i="0" u="none" baseline="0">
              <a:solidFill>
                <a:srgbClr val="000000"/>
              </a:solidFill>
              <a:latin typeface="Calibri"/>
              <a:ea typeface="Calibri"/>
              <a:cs typeface="Calibri"/>
            </a:rPr>
            <a:t>iirhinda ületav osa retsepti maksumusest  ühe soodusretsepti kohta ühe kalendriaasta jooksul.</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30</xdr:row>
      <xdr:rowOff>9525</xdr:rowOff>
    </xdr:from>
    <xdr:to>
      <xdr:col>18</xdr:col>
      <xdr:colOff>409575</xdr:colOff>
      <xdr:row>53</xdr:row>
      <xdr:rowOff>133350</xdr:rowOff>
    </xdr:to>
    <xdr:graphicFrame>
      <xdr:nvGraphicFramePr>
        <xdr:cNvPr id="1" name="Chart 1"/>
        <xdr:cNvGraphicFramePr/>
      </xdr:nvGraphicFramePr>
      <xdr:xfrm>
        <a:off x="6134100" y="6677025"/>
        <a:ext cx="8696325" cy="5029200"/>
      </xdr:xfrm>
      <a:graphic>
        <a:graphicData uri="http://schemas.openxmlformats.org/drawingml/2006/chart">
          <c:chart xmlns:c="http://schemas.openxmlformats.org/drawingml/2006/chart" r:id="rId1"/>
        </a:graphicData>
      </a:graphic>
    </xdr:graphicFrame>
    <xdr:clientData/>
  </xdr:twoCellAnchor>
  <xdr:twoCellAnchor>
    <xdr:from>
      <xdr:col>6</xdr:col>
      <xdr:colOff>228600</xdr:colOff>
      <xdr:row>2</xdr:row>
      <xdr:rowOff>19050</xdr:rowOff>
    </xdr:from>
    <xdr:to>
      <xdr:col>18</xdr:col>
      <xdr:colOff>438150</xdr:colOff>
      <xdr:row>28</xdr:row>
      <xdr:rowOff>66675</xdr:rowOff>
    </xdr:to>
    <xdr:graphicFrame>
      <xdr:nvGraphicFramePr>
        <xdr:cNvPr id="2" name="Chart 1"/>
        <xdr:cNvGraphicFramePr/>
      </xdr:nvGraphicFramePr>
      <xdr:xfrm>
        <a:off x="6105525" y="571500"/>
        <a:ext cx="8753475" cy="53054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B\AppData\Local\Temp\4a_LOS_apendektoom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irjeldus"/>
      <sheetName val="Aruandesse"/>
      <sheetName val="Andmed"/>
      <sheetName val="4a_LOS_apendektoomia"/>
    </sheetNames>
    <sheetDataSet>
      <sheetData sheetId="1">
        <row r="5">
          <cell r="A5" t="str">
            <v>piirkondlikud</v>
          </cell>
          <cell r="B5" t="str">
            <v>PERH</v>
          </cell>
        </row>
        <row r="6">
          <cell r="B6" t="str">
            <v>TLH</v>
          </cell>
        </row>
        <row r="7">
          <cell r="B7" t="str">
            <v>TÜK</v>
          </cell>
        </row>
        <row r="8">
          <cell r="B8" t="str">
            <v>piirkH</v>
          </cell>
        </row>
        <row r="9">
          <cell r="A9" t="str">
            <v>keskhaiglad</v>
          </cell>
          <cell r="B9" t="str">
            <v>ITK</v>
          </cell>
        </row>
        <row r="10">
          <cell r="B10" t="str">
            <v>IVKH</v>
          </cell>
        </row>
        <row r="11">
          <cell r="B11" t="str">
            <v>LTKH</v>
          </cell>
        </row>
        <row r="12">
          <cell r="B12" t="str">
            <v>PH</v>
          </cell>
        </row>
        <row r="13">
          <cell r="B13" t="str">
            <v>keskH</v>
          </cell>
        </row>
        <row r="14">
          <cell r="A14" t="str">
            <v>üldhaiglad</v>
          </cell>
          <cell r="B14" t="str">
            <v>Hiiumaa</v>
          </cell>
        </row>
        <row r="15">
          <cell r="B15" t="str">
            <v>Jõgeva</v>
          </cell>
        </row>
        <row r="16">
          <cell r="B16" t="str">
            <v>Järva</v>
          </cell>
        </row>
        <row r="17">
          <cell r="B17" t="str">
            <v>Kures</v>
          </cell>
        </row>
        <row r="18">
          <cell r="B18" t="str">
            <v>Lõuna</v>
          </cell>
        </row>
        <row r="19">
          <cell r="B19" t="str">
            <v>Lääne</v>
          </cell>
        </row>
        <row r="20">
          <cell r="B20" t="str">
            <v>Narva</v>
          </cell>
        </row>
        <row r="21">
          <cell r="B21" t="str">
            <v>Põlva</v>
          </cell>
        </row>
        <row r="22">
          <cell r="B22" t="str">
            <v>Rakvere</v>
          </cell>
        </row>
        <row r="23">
          <cell r="B23" t="str">
            <v>Rapla</v>
          </cell>
        </row>
        <row r="24">
          <cell r="B24" t="str">
            <v>Valga</v>
          </cell>
        </row>
        <row r="25">
          <cell r="B25" t="str">
            <v>Vilj</v>
          </cell>
        </row>
        <row r="26">
          <cell r="B26" t="str">
            <v>üldH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ruandess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3"/>
  <sheetViews>
    <sheetView tabSelected="1" zoomScalePageLayoutView="0" workbookViewId="0" topLeftCell="A1">
      <selection activeCell="T11" sqref="T11"/>
    </sheetView>
  </sheetViews>
  <sheetFormatPr defaultColWidth="9.140625" defaultRowHeight="15"/>
  <sheetData>
    <row r="1" spans="1:11" ht="14.25">
      <c r="A1" s="5"/>
      <c r="K1" s="5"/>
    </row>
    <row r="2" spans="1:11" ht="14.25">
      <c r="A2" s="5"/>
      <c r="K2" s="5"/>
    </row>
    <row r="3" spans="1:11" ht="14.25">
      <c r="A3" s="6"/>
      <c r="K3" s="6"/>
    </row>
    <row r="4" spans="1:11" ht="14.25">
      <c r="A4" s="5"/>
      <c r="K4" s="5"/>
    </row>
    <row r="5" spans="1:11" ht="14.25">
      <c r="A5" s="6"/>
      <c r="K5" s="6"/>
    </row>
    <row r="6" spans="1:11" ht="14.25">
      <c r="A6" s="6"/>
      <c r="K6" s="6"/>
    </row>
    <row r="7" spans="1:11" ht="14.25">
      <c r="A7" s="6"/>
      <c r="K7" s="6"/>
    </row>
    <row r="8" spans="1:11" ht="14.25">
      <c r="A8" s="6"/>
      <c r="K8" s="6"/>
    </row>
    <row r="9" spans="1:11" ht="14.25">
      <c r="A9" s="5"/>
      <c r="K9" s="5"/>
    </row>
    <row r="10" spans="1:11" ht="14.25">
      <c r="A10" s="6"/>
      <c r="K10" s="6"/>
    </row>
    <row r="11" spans="1:11" ht="273.75" customHeight="1">
      <c r="A11" s="6"/>
      <c r="K11" s="6"/>
    </row>
    <row r="12" spans="1:11" ht="14.25">
      <c r="A12" s="6"/>
      <c r="K12" s="6"/>
    </row>
    <row r="13" spans="1:11" ht="14.25">
      <c r="A13" s="6"/>
      <c r="K13" s="6"/>
    </row>
    <row r="14" spans="2:12" ht="14.25">
      <c r="B14" s="6"/>
      <c r="L14" s="6"/>
    </row>
    <row r="15" spans="2:12" ht="14.25">
      <c r="B15" s="6"/>
      <c r="L15" s="6"/>
    </row>
    <row r="16" spans="2:12" ht="14.25">
      <c r="B16" s="6"/>
      <c r="L16" s="6"/>
    </row>
    <row r="17" spans="2:12" ht="14.25">
      <c r="B17" s="6"/>
      <c r="L17" s="6"/>
    </row>
    <row r="18" spans="2:12" ht="14.25">
      <c r="B18" s="6"/>
      <c r="L18" s="6"/>
    </row>
    <row r="19" spans="2:12" ht="14.25">
      <c r="B19" s="6"/>
      <c r="L19" s="6"/>
    </row>
    <row r="20" spans="2:12" ht="14.25">
      <c r="B20" s="6"/>
      <c r="L20" s="6"/>
    </row>
    <row r="21" spans="1:11" ht="14.25">
      <c r="A21" s="5"/>
      <c r="K21" s="5"/>
    </row>
    <row r="22" spans="1:11" ht="14.25">
      <c r="A22" s="6"/>
      <c r="K22" s="6"/>
    </row>
    <row r="23" spans="1:11" ht="14.25">
      <c r="A23" s="6"/>
      <c r="K23" s="6"/>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F54"/>
  <sheetViews>
    <sheetView zoomScale="70" zoomScaleNormal="70" zoomScalePageLayoutView="0" workbookViewId="0" topLeftCell="A13">
      <selection activeCell="C27" sqref="C27"/>
    </sheetView>
  </sheetViews>
  <sheetFormatPr defaultColWidth="9.140625" defaultRowHeight="15"/>
  <cols>
    <col min="1" max="1" width="13.8515625" style="0" customWidth="1"/>
    <col min="2" max="2" width="11.140625" style="0" customWidth="1"/>
    <col min="3" max="3" width="16.7109375" style="0" customWidth="1"/>
    <col min="4" max="4" width="18.28125" style="0" customWidth="1"/>
    <col min="5" max="5" width="12.7109375" style="0" customWidth="1"/>
    <col min="6" max="6" width="15.421875" style="0" customWidth="1"/>
    <col min="7" max="9" width="11.140625" style="0" customWidth="1"/>
    <col min="10" max="10" width="11.8515625" style="0" customWidth="1"/>
    <col min="11" max="11" width="13.421875" style="0" customWidth="1"/>
    <col min="12" max="12" width="14.57421875" style="0" customWidth="1"/>
    <col min="20" max="20" width="16.421875" style="0" customWidth="1"/>
    <col min="21" max="21" width="12.7109375" style="0" customWidth="1"/>
    <col min="22" max="22" width="13.7109375" style="0" customWidth="1"/>
  </cols>
  <sheetData>
    <row r="1" ht="28.5" customHeight="1">
      <c r="A1" s="44" t="s">
        <v>48</v>
      </c>
    </row>
    <row r="3" spans="1:6" ht="42.75">
      <c r="A3" s="1" t="s">
        <v>36</v>
      </c>
      <c r="B3" s="1" t="s">
        <v>37</v>
      </c>
      <c r="C3" s="2" t="s">
        <v>50</v>
      </c>
      <c r="D3" s="2" t="s">
        <v>44</v>
      </c>
      <c r="E3" s="2" t="s">
        <v>51</v>
      </c>
      <c r="F3" s="2" t="s">
        <v>47</v>
      </c>
    </row>
    <row r="4" spans="1:6" ht="14.25">
      <c r="A4" s="27" t="s">
        <v>38</v>
      </c>
      <c r="B4" t="s">
        <v>6</v>
      </c>
      <c r="C4" s="36">
        <v>0.8480534572922719</v>
      </c>
      <c r="D4" s="36">
        <v>0.7691870380898238</v>
      </c>
      <c r="E4" s="36">
        <v>0.743293437886917</v>
      </c>
      <c r="F4" s="36">
        <v>0.577572171703133</v>
      </c>
    </row>
    <row r="5" spans="1:6" ht="14.25">
      <c r="A5" s="28"/>
      <c r="B5" t="s">
        <v>4</v>
      </c>
      <c r="C5" s="36">
        <v>0.12698412698412698</v>
      </c>
      <c r="D5" s="36">
        <v>0.017857142857142856</v>
      </c>
      <c r="E5" s="36">
        <v>0.743293437886917</v>
      </c>
      <c r="F5" s="36">
        <v>0.577572171703133</v>
      </c>
    </row>
    <row r="6" spans="1:6" ht="14.25">
      <c r="A6" s="28"/>
      <c r="B6" t="s">
        <v>5</v>
      </c>
      <c r="C6" s="36">
        <v>0.9933024214322514</v>
      </c>
      <c r="D6" s="36">
        <v>0.8588929219600726</v>
      </c>
      <c r="E6" s="36">
        <v>0.743293437886917</v>
      </c>
      <c r="F6" s="36">
        <v>0.577572171703133</v>
      </c>
    </row>
    <row r="7" spans="1:6" ht="14.25">
      <c r="A7" s="29"/>
      <c r="B7" s="4" t="s">
        <v>39</v>
      </c>
      <c r="C7" s="37">
        <v>0.8914799853103195</v>
      </c>
      <c r="D7" s="37">
        <v>0.796123226029768</v>
      </c>
      <c r="E7" s="37">
        <v>0.743293437886917</v>
      </c>
      <c r="F7" s="37">
        <v>0.577572171703133</v>
      </c>
    </row>
    <row r="8" spans="1:6" ht="14.25">
      <c r="A8" s="30" t="s">
        <v>40</v>
      </c>
      <c r="B8" t="s">
        <v>9</v>
      </c>
      <c r="C8" s="36">
        <v>0.7049399198931909</v>
      </c>
      <c r="D8" s="36">
        <v>0.8435075885328837</v>
      </c>
      <c r="E8" s="36">
        <v>0.743293437886917</v>
      </c>
      <c r="F8" s="36">
        <v>0.577572171703133</v>
      </c>
    </row>
    <row r="9" spans="1:6" ht="14.25">
      <c r="A9" s="28"/>
      <c r="B9" t="s">
        <v>10</v>
      </c>
      <c r="C9" s="36">
        <v>0.655278938760676</v>
      </c>
      <c r="D9" s="36">
        <v>0.26843275287143387</v>
      </c>
      <c r="E9" s="36">
        <v>0.743293437886917</v>
      </c>
      <c r="F9" s="36">
        <v>0.577572171703133</v>
      </c>
    </row>
    <row r="10" spans="1:6" ht="14.25">
      <c r="A10" s="28"/>
      <c r="B10" t="s">
        <v>8</v>
      </c>
      <c r="C10" s="36">
        <v>0.7657718120805369</v>
      </c>
      <c r="D10" s="36">
        <v>0.5703534031413613</v>
      </c>
      <c r="E10" s="36">
        <v>0.743293437886917</v>
      </c>
      <c r="F10" s="36">
        <v>0.577572171703133</v>
      </c>
    </row>
    <row r="11" spans="1:6" ht="14.25">
      <c r="A11" s="28"/>
      <c r="B11" t="s">
        <v>7</v>
      </c>
      <c r="C11" s="36">
        <v>0.908307210031348</v>
      </c>
      <c r="D11" s="36">
        <v>0.8153618906942393</v>
      </c>
      <c r="E11" s="36">
        <v>0.743293437886917</v>
      </c>
      <c r="F11" s="36">
        <v>0.577572171703133</v>
      </c>
    </row>
    <row r="12" spans="1:6" ht="14.25">
      <c r="A12" s="29"/>
      <c r="B12" s="4" t="s">
        <v>41</v>
      </c>
      <c r="C12" s="37">
        <v>0.717343009478673</v>
      </c>
      <c r="D12" s="37">
        <v>0.53213810381273</v>
      </c>
      <c r="E12" s="37">
        <v>0.743293437886917</v>
      </c>
      <c r="F12" s="37">
        <v>0.577572171703133</v>
      </c>
    </row>
    <row r="13" spans="1:6" ht="14.25">
      <c r="A13" s="30" t="s">
        <v>42</v>
      </c>
      <c r="B13" t="s">
        <v>18</v>
      </c>
      <c r="C13" s="36">
        <v>0.4888888888888889</v>
      </c>
      <c r="D13" s="36">
        <v>0.5476190476190477</v>
      </c>
      <c r="E13" s="36">
        <v>0.743293437886917</v>
      </c>
      <c r="F13" s="36">
        <v>0.577572171703133</v>
      </c>
    </row>
    <row r="14" spans="1:6" ht="14.25">
      <c r="A14" s="28"/>
      <c r="B14" t="s">
        <v>11</v>
      </c>
      <c r="C14" s="36">
        <v>0.6009615384615384</v>
      </c>
      <c r="D14" s="36">
        <v>0.42857142857142855</v>
      </c>
      <c r="E14" s="36">
        <v>0.743293437886917</v>
      </c>
      <c r="F14" s="36">
        <v>0.577572171703133</v>
      </c>
    </row>
    <row r="15" spans="1:6" ht="14.25">
      <c r="A15" s="28"/>
      <c r="B15" t="s">
        <v>20</v>
      </c>
      <c r="C15" s="36">
        <v>0.5372168284789643</v>
      </c>
      <c r="D15" s="36">
        <v>0.4329896907216495</v>
      </c>
      <c r="E15" s="36">
        <v>0.743293437886917</v>
      </c>
      <c r="F15" s="36">
        <v>0.577572171703133</v>
      </c>
    </row>
    <row r="16" spans="1:6" ht="14.25">
      <c r="A16" s="28"/>
      <c r="B16" t="s">
        <v>21</v>
      </c>
      <c r="C16" s="36">
        <v>0.3251605370694688</v>
      </c>
      <c r="D16" s="36">
        <v>0.12329615861214374</v>
      </c>
      <c r="E16" s="36">
        <v>0.743293437886917</v>
      </c>
      <c r="F16" s="36">
        <v>0.577572171703133</v>
      </c>
    </row>
    <row r="17" spans="1:6" ht="14.25">
      <c r="A17" s="28"/>
      <c r="B17" t="s">
        <v>17</v>
      </c>
      <c r="C17" s="36">
        <v>0.9628482972136223</v>
      </c>
      <c r="D17" s="36">
        <v>0.9066666666666666</v>
      </c>
      <c r="E17" s="36">
        <v>0.743293437886917</v>
      </c>
      <c r="F17" s="36">
        <v>0.577572171703133</v>
      </c>
    </row>
    <row r="18" spans="1:6" ht="14.25">
      <c r="A18" s="28"/>
      <c r="B18" t="s">
        <v>12</v>
      </c>
      <c r="C18" s="36">
        <v>0.9453376205787781</v>
      </c>
      <c r="D18" s="36">
        <v>0.8825622775800712</v>
      </c>
      <c r="E18" s="36">
        <v>0.743293437886917</v>
      </c>
      <c r="F18" s="36">
        <v>0.577572171703133</v>
      </c>
    </row>
    <row r="19" spans="1:6" ht="14.25">
      <c r="A19" s="28"/>
      <c r="B19" t="s">
        <v>19</v>
      </c>
      <c r="C19" s="36">
        <v>0.7098344693281402</v>
      </c>
      <c r="D19" s="36">
        <v>0.3304395008138904</v>
      </c>
      <c r="E19" s="36">
        <v>0.743293437886917</v>
      </c>
      <c r="F19" s="36">
        <v>0.577572171703133</v>
      </c>
    </row>
    <row r="20" spans="1:6" ht="14.25">
      <c r="A20" s="28"/>
      <c r="B20" t="s">
        <v>14</v>
      </c>
      <c r="C20" s="36">
        <v>0.6135265700483091</v>
      </c>
      <c r="D20" s="36">
        <v>0.3231707317073171</v>
      </c>
      <c r="E20" s="36">
        <v>0.743293437886917</v>
      </c>
      <c r="F20" s="36">
        <v>0.577572171703133</v>
      </c>
    </row>
    <row r="21" spans="1:6" ht="14.25">
      <c r="A21" s="28"/>
      <c r="B21" t="s">
        <v>15</v>
      </c>
      <c r="C21" s="36">
        <v>0.8826764436296975</v>
      </c>
      <c r="D21" s="36">
        <v>0.9591002044989775</v>
      </c>
      <c r="E21" s="36">
        <v>0.743293437886917</v>
      </c>
      <c r="F21" s="36">
        <v>0.577572171703133</v>
      </c>
    </row>
    <row r="22" spans="1:6" ht="14.25">
      <c r="A22" s="28"/>
      <c r="B22" t="s">
        <v>13</v>
      </c>
      <c r="C22" s="36">
        <v>0.6699266503667481</v>
      </c>
      <c r="D22" s="36">
        <v>0.46944444444444444</v>
      </c>
      <c r="E22" s="36">
        <v>0.743293437886917</v>
      </c>
      <c r="F22" s="36">
        <v>0.577572171703133</v>
      </c>
    </row>
    <row r="23" spans="1:6" ht="14.25">
      <c r="A23" s="28"/>
      <c r="B23" t="s">
        <v>16</v>
      </c>
      <c r="C23" s="36">
        <v>0.7083333333333334</v>
      </c>
      <c r="D23" s="36">
        <v>0.6153846153846154</v>
      </c>
      <c r="E23" s="36">
        <v>0.743293437886917</v>
      </c>
      <c r="F23" s="36">
        <v>0.577572171703133</v>
      </c>
    </row>
    <row r="24" spans="1:6" ht="14.25">
      <c r="A24" s="28"/>
      <c r="B24" t="s">
        <v>22</v>
      </c>
      <c r="C24" s="36">
        <v>1</v>
      </c>
      <c r="D24" s="36">
        <v>0.9692737430167597</v>
      </c>
      <c r="E24" s="36">
        <v>0.743293437886917</v>
      </c>
      <c r="F24" s="36">
        <v>0.577572171703133</v>
      </c>
    </row>
    <row r="25" spans="1:6" ht="14.25">
      <c r="A25" s="29"/>
      <c r="B25" s="4" t="s">
        <v>43</v>
      </c>
      <c r="C25" s="37">
        <v>0.6837595741918733</v>
      </c>
      <c r="D25" s="37">
        <v>0.4746682750301568</v>
      </c>
      <c r="E25" s="37">
        <v>0.743293437886917</v>
      </c>
      <c r="F25" s="37">
        <v>0.577572171703133</v>
      </c>
    </row>
    <row r="26" spans="1:6" ht="29.25" customHeight="1">
      <c r="A26" s="22" t="s">
        <v>32</v>
      </c>
      <c r="B26" s="25" t="s">
        <v>32</v>
      </c>
      <c r="C26" s="38">
        <v>0.7432183994297077</v>
      </c>
      <c r="D26" s="38">
        <v>0.577572171703133</v>
      </c>
      <c r="E26" s="38">
        <v>0.743293437886917</v>
      </c>
      <c r="F26" s="38">
        <v>0.577572171703133</v>
      </c>
    </row>
    <row r="27" spans="4:6" ht="14.25">
      <c r="D27" s="3"/>
      <c r="E27" s="3"/>
      <c r="F27" s="26"/>
    </row>
    <row r="28" ht="14.25">
      <c r="F28" s="26"/>
    </row>
    <row r="29" ht="14.25">
      <c r="F29" s="26"/>
    </row>
    <row r="30" ht="53.25" customHeight="1"/>
    <row r="31" spans="1:6" ht="72">
      <c r="A31" s="1" t="s">
        <v>36</v>
      </c>
      <c r="B31" s="1" t="s">
        <v>37</v>
      </c>
      <c r="C31" s="2" t="s">
        <v>49</v>
      </c>
      <c r="D31" s="2" t="s">
        <v>52</v>
      </c>
      <c r="E31" s="2" t="s">
        <v>51</v>
      </c>
      <c r="F31" s="2" t="s">
        <v>47</v>
      </c>
    </row>
    <row r="32" spans="1:6" ht="14.25">
      <c r="A32" s="40" t="s">
        <v>38</v>
      </c>
      <c r="B32" t="s">
        <v>6</v>
      </c>
      <c r="C32" s="31">
        <v>0.9109122603137711</v>
      </c>
      <c r="D32" s="31">
        <v>0.9011227970437747</v>
      </c>
      <c r="E32" s="35">
        <v>0.9799392188496604</v>
      </c>
      <c r="F32" s="31">
        <v>1.002081165865862</v>
      </c>
    </row>
    <row r="33" spans="1:6" ht="14.25">
      <c r="A33" s="41"/>
      <c r="B33" t="s">
        <v>4</v>
      </c>
      <c r="C33" s="31">
        <v>0.8820634920634921</v>
      </c>
      <c r="D33" s="31">
        <v>0.6492857142857142</v>
      </c>
      <c r="E33" s="31">
        <v>0.9799392188496604</v>
      </c>
      <c r="F33" s="31">
        <v>1.002081165865862</v>
      </c>
    </row>
    <row r="34" spans="1:6" ht="14.25">
      <c r="A34" s="41"/>
      <c r="B34" t="s">
        <v>5</v>
      </c>
      <c r="C34" s="31">
        <v>0.8155383822771767</v>
      </c>
      <c r="D34" s="31">
        <v>0.8919827586206897</v>
      </c>
      <c r="E34" s="31">
        <v>0.9799392188496604</v>
      </c>
      <c r="F34" s="31">
        <v>1.002081165865862</v>
      </c>
    </row>
    <row r="35" spans="1:6" ht="14.25">
      <c r="A35" s="42"/>
      <c r="B35" s="4" t="s">
        <v>39</v>
      </c>
      <c r="C35" s="34">
        <v>0.8765864854939406</v>
      </c>
      <c r="D35" s="34">
        <v>0.8951955694011768</v>
      </c>
      <c r="E35" s="34">
        <v>0.9799392188496604</v>
      </c>
      <c r="F35" s="34">
        <v>1.002081165865862</v>
      </c>
    </row>
    <row r="36" spans="1:6" ht="14.25">
      <c r="A36" s="43" t="s">
        <v>40</v>
      </c>
      <c r="B36" t="s">
        <v>9</v>
      </c>
      <c r="C36" s="31">
        <v>0.9591455273698264</v>
      </c>
      <c r="D36" s="31">
        <v>1.0436829679595279</v>
      </c>
      <c r="E36" s="31">
        <v>0.9799392188496604</v>
      </c>
      <c r="F36" s="31">
        <v>1.002081165865862</v>
      </c>
    </row>
    <row r="37" spans="1:6" ht="14.25">
      <c r="A37" s="41"/>
      <c r="B37" t="s">
        <v>10</v>
      </c>
      <c r="C37" s="31">
        <v>0.5322551335635108</v>
      </c>
      <c r="D37" s="31">
        <v>1.191298629121897</v>
      </c>
      <c r="E37" s="31">
        <v>0.9799392188496604</v>
      </c>
      <c r="F37" s="31">
        <v>1.002081165865862</v>
      </c>
    </row>
    <row r="38" spans="1:6" ht="14.25">
      <c r="A38" s="41"/>
      <c r="B38" t="s">
        <v>8</v>
      </c>
      <c r="C38" s="31">
        <v>0.7257114093959731</v>
      </c>
      <c r="D38" s="31">
        <v>0.8201668848167539</v>
      </c>
      <c r="E38" s="31">
        <v>0.9799392188496604</v>
      </c>
      <c r="F38" s="31">
        <v>1.002081165865862</v>
      </c>
    </row>
    <row r="39" spans="1:6" ht="14.25">
      <c r="A39" s="41"/>
      <c r="B39" t="s">
        <v>7</v>
      </c>
      <c r="C39" s="31">
        <v>1.0985736677115987</v>
      </c>
      <c r="D39" s="31">
        <v>1.051536189069424</v>
      </c>
      <c r="E39" s="31">
        <v>0.9799392188496604</v>
      </c>
      <c r="F39" s="31">
        <v>1.002081165865862</v>
      </c>
    </row>
    <row r="40" spans="1:6" ht="14.25">
      <c r="A40" s="42"/>
      <c r="B40" s="4" t="s">
        <v>41</v>
      </c>
      <c r="C40" s="34">
        <v>1.0529880035545023</v>
      </c>
      <c r="D40" s="34">
        <v>1.0534220621623738</v>
      </c>
      <c r="E40" s="34">
        <v>0.9799392188496604</v>
      </c>
      <c r="F40" s="34">
        <v>1.002081165865862</v>
      </c>
    </row>
    <row r="41" spans="1:6" ht="14.25">
      <c r="A41" s="43" t="s">
        <v>42</v>
      </c>
      <c r="B41" t="s">
        <v>18</v>
      </c>
      <c r="C41" s="31">
        <v>1.4711111111111113</v>
      </c>
      <c r="D41" s="31">
        <v>1.4744047619047618</v>
      </c>
      <c r="E41" s="31">
        <v>0.9799392188496604</v>
      </c>
      <c r="F41" s="31">
        <v>1.002081165865862</v>
      </c>
    </row>
    <row r="42" spans="1:6" ht="14.25">
      <c r="A42" s="41"/>
      <c r="B42" t="s">
        <v>11</v>
      </c>
      <c r="C42" s="31">
        <v>0.5795673076923077</v>
      </c>
      <c r="D42" s="31">
        <v>1.0326910299003322</v>
      </c>
      <c r="E42" s="31">
        <v>0.9799392188496604</v>
      </c>
      <c r="F42" s="31">
        <v>1.002081165865862</v>
      </c>
    </row>
    <row r="43" spans="1:6" ht="14.25">
      <c r="A43" s="41"/>
      <c r="B43" t="s">
        <v>20</v>
      </c>
      <c r="C43" s="31">
        <v>0.8575404530744337</v>
      </c>
      <c r="D43" s="31">
        <v>1.3741752577319586</v>
      </c>
      <c r="E43" s="31">
        <v>0.9799392188496604</v>
      </c>
      <c r="F43" s="31">
        <v>1.002081165865862</v>
      </c>
    </row>
    <row r="44" spans="1:6" ht="14.25">
      <c r="A44" s="41"/>
      <c r="B44" t="s">
        <v>21</v>
      </c>
      <c r="C44" s="31">
        <v>0.9280677174547577</v>
      </c>
      <c r="D44" s="31">
        <v>0.6339714993804213</v>
      </c>
      <c r="E44" s="31">
        <v>0.9799392188496604</v>
      </c>
      <c r="F44" s="31">
        <v>1.002081165865862</v>
      </c>
    </row>
    <row r="45" spans="1:6" ht="14.25">
      <c r="A45" s="41"/>
      <c r="B45" t="s">
        <v>17</v>
      </c>
      <c r="C45" s="31">
        <v>0.84671826625387</v>
      </c>
      <c r="D45" s="31">
        <v>1.1028333333333333</v>
      </c>
      <c r="E45" s="31">
        <v>0.9799392188496604</v>
      </c>
      <c r="F45" s="31">
        <v>1.002081165865862</v>
      </c>
    </row>
    <row r="46" spans="1:6" ht="14.25">
      <c r="A46" s="41"/>
      <c r="B46" t="s">
        <v>12</v>
      </c>
      <c r="C46" s="31">
        <v>1.0530868167202572</v>
      </c>
      <c r="D46" s="31">
        <v>0.8707117437722419</v>
      </c>
      <c r="E46" s="31">
        <v>0.9799392188496604</v>
      </c>
      <c r="F46" s="31">
        <v>1.002081165865862</v>
      </c>
    </row>
    <row r="47" spans="1:6" ht="14.25">
      <c r="A47" s="41"/>
      <c r="B47" t="s">
        <v>19</v>
      </c>
      <c r="C47" s="31">
        <v>1.2727702044790652</v>
      </c>
      <c r="D47" s="31">
        <v>1.5090992946283235</v>
      </c>
      <c r="E47" s="31">
        <v>0.9799392188496604</v>
      </c>
      <c r="F47" s="31">
        <v>1.002081165865862</v>
      </c>
    </row>
    <row r="48" spans="1:6" ht="14.25">
      <c r="A48" s="41"/>
      <c r="B48" t="s">
        <v>14</v>
      </c>
      <c r="C48" s="31">
        <v>0.8239130434782609</v>
      </c>
      <c r="D48" s="31">
        <v>0.8360975609756098</v>
      </c>
      <c r="E48" s="31">
        <v>0.9799392188496604</v>
      </c>
      <c r="F48" s="31">
        <v>1.002081165865862</v>
      </c>
    </row>
    <row r="49" spans="1:6" ht="14.25">
      <c r="A49" s="41"/>
      <c r="B49" t="s">
        <v>15</v>
      </c>
      <c r="C49" s="31">
        <v>0.5723281393217231</v>
      </c>
      <c r="D49" s="31">
        <v>0.6739672801635992</v>
      </c>
      <c r="E49" s="31">
        <v>0.9799392188496604</v>
      </c>
      <c r="F49" s="31">
        <v>1.002081165865862</v>
      </c>
    </row>
    <row r="50" spans="1:6" ht="14.25">
      <c r="A50" s="41"/>
      <c r="B50" t="s">
        <v>13</v>
      </c>
      <c r="C50" s="31">
        <v>1.0862347188264059</v>
      </c>
      <c r="D50" s="31">
        <v>1.5552222222222223</v>
      </c>
      <c r="E50" s="31">
        <v>0.9799392188496604</v>
      </c>
      <c r="F50" s="31">
        <v>1.002081165865862</v>
      </c>
    </row>
    <row r="51" spans="1:6" ht="14.25">
      <c r="A51" s="41"/>
      <c r="B51" t="s">
        <v>16</v>
      </c>
      <c r="C51" s="31">
        <v>0.5558796296296296</v>
      </c>
      <c r="D51" s="31">
        <v>0.4063986013986014</v>
      </c>
      <c r="E51" s="31">
        <v>0.9799392188496604</v>
      </c>
      <c r="F51" s="31">
        <v>1.002081165865862</v>
      </c>
    </row>
    <row r="52" spans="1:6" ht="14.25">
      <c r="A52" s="41"/>
      <c r="B52" t="s">
        <v>22</v>
      </c>
      <c r="C52" s="31">
        <v>0.6227662178702571</v>
      </c>
      <c r="D52" s="31">
        <v>0.5356284916201117</v>
      </c>
      <c r="E52" s="31">
        <v>0.9799392188496604</v>
      </c>
      <c r="F52" s="31">
        <v>1.002081165865862</v>
      </c>
    </row>
    <row r="53" spans="1:6" ht="15" thickBot="1">
      <c r="A53" s="41"/>
      <c r="B53" s="32" t="s">
        <v>43</v>
      </c>
      <c r="C53" s="39">
        <v>0.9249487212774244</v>
      </c>
      <c r="D53" s="39">
        <v>0.9963223763570567</v>
      </c>
      <c r="E53" s="39">
        <v>0.9799392188496604</v>
      </c>
      <c r="F53" s="39">
        <v>1.002081165865862</v>
      </c>
    </row>
    <row r="54" spans="1:6" ht="15" thickBot="1">
      <c r="A54" s="33" t="s">
        <v>32</v>
      </c>
      <c r="B54" s="25"/>
      <c r="C54" s="35">
        <v>0.9799392188496604</v>
      </c>
      <c r="D54" s="35">
        <v>1.002081165865862</v>
      </c>
      <c r="E54" s="35">
        <v>0.9799392188496604</v>
      </c>
      <c r="F54" s="35">
        <v>1.002081165865862</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Z26"/>
  <sheetViews>
    <sheetView zoomScale="85" zoomScaleNormal="85" zoomScalePageLayoutView="0" workbookViewId="0" topLeftCell="B1">
      <selection activeCell="C26" sqref="C26"/>
    </sheetView>
  </sheetViews>
  <sheetFormatPr defaultColWidth="9.140625" defaultRowHeight="15"/>
  <cols>
    <col min="2" max="2" width="11.140625" style="0" customWidth="1"/>
    <col min="6" max="10" width="12.8515625" style="0" customWidth="1"/>
    <col min="12" max="12" width="11.28125" style="0" customWidth="1"/>
    <col min="16" max="16" width="12.7109375" style="0" customWidth="1"/>
    <col min="17" max="24" width="12.28125" style="0" customWidth="1"/>
    <col min="25" max="25" width="12.57421875" style="0" customWidth="1"/>
    <col min="26" max="26" width="11.8515625" style="0" customWidth="1"/>
  </cols>
  <sheetData>
    <row r="1" spans="1:15" ht="18">
      <c r="A1" s="24" t="s">
        <v>35</v>
      </c>
      <c r="O1" s="24" t="s">
        <v>35</v>
      </c>
    </row>
    <row r="2" spans="1:15" ht="18">
      <c r="A2" s="45">
        <v>2014</v>
      </c>
      <c r="O2" s="45">
        <v>2013</v>
      </c>
    </row>
    <row r="3" spans="1:26" ht="89.25" customHeight="1" thickBot="1">
      <c r="A3" s="21" t="s">
        <v>53</v>
      </c>
      <c r="B3" s="21" t="s">
        <v>54</v>
      </c>
      <c r="C3" s="59" t="s">
        <v>23</v>
      </c>
      <c r="D3" s="59" t="s">
        <v>33</v>
      </c>
      <c r="E3" s="59" t="s">
        <v>34</v>
      </c>
      <c r="F3" s="59" t="s">
        <v>24</v>
      </c>
      <c r="G3" s="61" t="s">
        <v>26</v>
      </c>
      <c r="H3" s="61" t="s">
        <v>25</v>
      </c>
      <c r="I3" s="61" t="s">
        <v>28</v>
      </c>
      <c r="J3" s="61" t="s">
        <v>27</v>
      </c>
      <c r="K3" s="59" t="s">
        <v>0</v>
      </c>
      <c r="L3" s="61" t="s">
        <v>45</v>
      </c>
      <c r="O3" s="21" t="s">
        <v>53</v>
      </c>
      <c r="P3" s="21" t="s">
        <v>54</v>
      </c>
      <c r="Q3" s="59" t="s">
        <v>23</v>
      </c>
      <c r="R3" s="59" t="s">
        <v>33</v>
      </c>
      <c r="S3" s="59" t="s">
        <v>34</v>
      </c>
      <c r="T3" s="60" t="s">
        <v>24</v>
      </c>
      <c r="U3" s="61" t="s">
        <v>26</v>
      </c>
      <c r="V3" s="61" t="s">
        <v>25</v>
      </c>
      <c r="W3" s="61" t="s">
        <v>28</v>
      </c>
      <c r="X3" s="61" t="s">
        <v>27</v>
      </c>
      <c r="Y3" s="59" t="s">
        <v>0</v>
      </c>
      <c r="Z3" s="61" t="s">
        <v>45</v>
      </c>
    </row>
    <row r="4" spans="1:26" ht="14.25">
      <c r="A4" s="13" t="s">
        <v>6</v>
      </c>
      <c r="B4" s="14" t="s">
        <v>1</v>
      </c>
      <c r="C4" s="62">
        <v>1024</v>
      </c>
      <c r="D4" s="63">
        <v>3442</v>
      </c>
      <c r="E4" s="63">
        <v>2919</v>
      </c>
      <c r="F4" s="23">
        <v>4601.875</v>
      </c>
      <c r="G4" s="65">
        <v>96673.72</v>
      </c>
      <c r="H4" s="65">
        <v>77424.09</v>
      </c>
      <c r="I4" s="65">
        <v>19249.630000000005</v>
      </c>
      <c r="J4" s="65">
        <v>3135.36</v>
      </c>
      <c r="K4" s="75">
        <f>E4/D4</f>
        <v>0.8480534572922719</v>
      </c>
      <c r="L4" s="71">
        <v>0.11737361998837885</v>
      </c>
      <c r="O4" s="13" t="s">
        <v>6</v>
      </c>
      <c r="P4" s="53" t="s">
        <v>1</v>
      </c>
      <c r="Q4" s="62">
        <v>1181</v>
      </c>
      <c r="R4" s="63">
        <v>3518</v>
      </c>
      <c r="S4" s="63">
        <v>2706</v>
      </c>
      <c r="T4" s="64">
        <v>4893.5</v>
      </c>
      <c r="U4" s="65">
        <v>98476.28</v>
      </c>
      <c r="V4" s="65">
        <v>77131.37000000001</v>
      </c>
      <c r="W4" s="65">
        <v>21344.90999999999</v>
      </c>
      <c r="X4" s="65">
        <v>3170.1499999999996</v>
      </c>
      <c r="Y4" s="46">
        <v>0.7691870380898238</v>
      </c>
      <c r="Z4" s="71">
        <v>0.9011227970437747</v>
      </c>
    </row>
    <row r="5" spans="1:26" ht="14.25">
      <c r="A5" s="15" t="s">
        <v>4</v>
      </c>
      <c r="B5" s="16" t="s">
        <v>1</v>
      </c>
      <c r="C5" s="66">
        <v>13</v>
      </c>
      <c r="D5" s="67">
        <v>63</v>
      </c>
      <c r="E5" s="67">
        <v>8</v>
      </c>
      <c r="F5" s="23">
        <v>95</v>
      </c>
      <c r="G5" s="68">
        <v>1474.69</v>
      </c>
      <c r="H5" s="68">
        <v>1193.8</v>
      </c>
      <c r="I5" s="68">
        <v>280.8900000000001</v>
      </c>
      <c r="J5" s="68">
        <v>55.57</v>
      </c>
      <c r="K5" s="76">
        <f aca="true" t="shared" si="0" ref="K5:K26">E5/D5</f>
        <v>0.12698412698412698</v>
      </c>
      <c r="L5" s="72">
        <v>18.523809523809526</v>
      </c>
      <c r="O5" s="15" t="s">
        <v>4</v>
      </c>
      <c r="P5" s="54" t="s">
        <v>1</v>
      </c>
      <c r="Q5" s="66">
        <v>13</v>
      </c>
      <c r="R5" s="67">
        <v>56</v>
      </c>
      <c r="S5" s="67">
        <v>1</v>
      </c>
      <c r="T5" s="23">
        <v>88</v>
      </c>
      <c r="U5" s="68">
        <v>1097.3</v>
      </c>
      <c r="V5" s="68">
        <v>877.55</v>
      </c>
      <c r="W5" s="68">
        <v>219.74999999999997</v>
      </c>
      <c r="X5" s="68">
        <v>36.36</v>
      </c>
      <c r="Y5" s="47">
        <v>0.017857142857142856</v>
      </c>
      <c r="Z5" s="72">
        <v>0.6492857142857142</v>
      </c>
    </row>
    <row r="6" spans="1:26" ht="15" thickBot="1">
      <c r="A6" s="17" t="s">
        <v>5</v>
      </c>
      <c r="B6" s="18" t="s">
        <v>1</v>
      </c>
      <c r="C6" s="66">
        <v>673</v>
      </c>
      <c r="D6" s="67">
        <v>1941</v>
      </c>
      <c r="E6" s="67">
        <v>1928</v>
      </c>
      <c r="F6" s="23">
        <v>2736.75</v>
      </c>
      <c r="G6" s="68">
        <v>68783.28</v>
      </c>
      <c r="H6" s="68">
        <v>56625.55</v>
      </c>
      <c r="I6" s="68">
        <v>12157.729999999996</v>
      </c>
      <c r="J6" s="68">
        <v>1582.96</v>
      </c>
      <c r="K6" s="76">
        <f t="shared" si="0"/>
        <v>0.9933024214322514</v>
      </c>
      <c r="L6" s="72">
        <v>0.9933024214322514</v>
      </c>
      <c r="O6" s="17" t="s">
        <v>5</v>
      </c>
      <c r="P6" s="55" t="s">
        <v>1</v>
      </c>
      <c r="Q6" s="66">
        <v>832</v>
      </c>
      <c r="R6" s="67">
        <v>2204</v>
      </c>
      <c r="S6" s="67">
        <v>1893</v>
      </c>
      <c r="T6" s="23">
        <v>3094.5</v>
      </c>
      <c r="U6" s="68">
        <v>68192.4</v>
      </c>
      <c r="V6" s="68">
        <v>54636.200000000004</v>
      </c>
      <c r="W6" s="68">
        <v>13556.199999999997</v>
      </c>
      <c r="X6" s="68">
        <v>1965.93</v>
      </c>
      <c r="Y6" s="48">
        <v>0.8588929219600726</v>
      </c>
      <c r="Z6" s="72">
        <v>0.8919827586206897</v>
      </c>
    </row>
    <row r="7" spans="1:26" ht="15" thickBot="1">
      <c r="A7" s="9" t="s">
        <v>30</v>
      </c>
      <c r="B7" s="10"/>
      <c r="C7" s="69">
        <v>1706</v>
      </c>
      <c r="D7" s="11">
        <v>5446</v>
      </c>
      <c r="E7" s="11">
        <f>SUM(E4:E6)</f>
        <v>4855</v>
      </c>
      <c r="F7" s="11">
        <v>7433.625</v>
      </c>
      <c r="G7" s="11">
        <v>166931.69</v>
      </c>
      <c r="H7" s="11">
        <v>135243.44</v>
      </c>
      <c r="I7" s="11">
        <v>31688.25</v>
      </c>
      <c r="J7" s="11">
        <v>4773.89</v>
      </c>
      <c r="K7" s="77">
        <f t="shared" si="0"/>
        <v>0.8914799853103195</v>
      </c>
      <c r="L7" s="70">
        <v>0.6424899008446566</v>
      </c>
      <c r="O7" s="9" t="s">
        <v>30</v>
      </c>
      <c r="P7" s="56"/>
      <c r="Q7" s="69">
        <v>2026</v>
      </c>
      <c r="R7" s="11">
        <v>5778</v>
      </c>
      <c r="S7" s="11">
        <v>4600</v>
      </c>
      <c r="T7" s="12">
        <v>8076</v>
      </c>
      <c r="U7" s="11">
        <v>167765.97999999998</v>
      </c>
      <c r="V7" s="11">
        <v>132645.12000000002</v>
      </c>
      <c r="W7" s="11">
        <v>35120.859999999986</v>
      </c>
      <c r="X7" s="11">
        <v>5172.44</v>
      </c>
      <c r="Y7" s="49">
        <v>0.796123226029768</v>
      </c>
      <c r="Z7" s="70">
        <v>0.8951955694011768</v>
      </c>
    </row>
    <row r="8" spans="1:26" ht="14.25">
      <c r="A8" s="16" t="s">
        <v>9</v>
      </c>
      <c r="B8" s="16" t="s">
        <v>2</v>
      </c>
      <c r="C8" s="66">
        <v>1009</v>
      </c>
      <c r="D8" s="67">
        <v>3745</v>
      </c>
      <c r="E8" s="67">
        <v>2640</v>
      </c>
      <c r="F8" s="23">
        <v>5410</v>
      </c>
      <c r="G8" s="73">
        <v>126547.75</v>
      </c>
      <c r="H8" s="68">
        <v>102391.11</v>
      </c>
      <c r="I8" s="68">
        <v>24156.64</v>
      </c>
      <c r="J8" s="68">
        <v>3928.41</v>
      </c>
      <c r="K8" s="76">
        <f t="shared" si="0"/>
        <v>0.7049399198931909</v>
      </c>
      <c r="L8" s="72">
        <v>0.9591455273698264</v>
      </c>
      <c r="O8" s="16" t="s">
        <v>9</v>
      </c>
      <c r="P8" s="54" t="s">
        <v>2</v>
      </c>
      <c r="Q8" s="66">
        <v>1083</v>
      </c>
      <c r="R8" s="67">
        <v>2965</v>
      </c>
      <c r="S8" s="67">
        <v>2501</v>
      </c>
      <c r="T8" s="23">
        <v>4415</v>
      </c>
      <c r="U8" s="68">
        <v>89147.14</v>
      </c>
      <c r="V8" s="68">
        <v>70010.89</v>
      </c>
      <c r="W8" s="68">
        <v>19136.249999999996</v>
      </c>
      <c r="X8" s="68">
        <v>3094.52</v>
      </c>
      <c r="Y8" s="50">
        <v>0.8435075885328837</v>
      </c>
      <c r="Z8" s="72">
        <v>1.0436829679595279</v>
      </c>
    </row>
    <row r="9" spans="1:26" ht="14.25">
      <c r="A9" s="16" t="s">
        <v>10</v>
      </c>
      <c r="B9" s="16" t="s">
        <v>2</v>
      </c>
      <c r="C9" s="66">
        <v>1514</v>
      </c>
      <c r="D9" s="67">
        <v>5503</v>
      </c>
      <c r="E9" s="67">
        <v>3606</v>
      </c>
      <c r="F9" s="23">
        <v>9257.5</v>
      </c>
      <c r="G9" s="68">
        <v>227061.28</v>
      </c>
      <c r="H9" s="68">
        <v>188422.75</v>
      </c>
      <c r="I9" s="68">
        <v>38638.53</v>
      </c>
      <c r="J9" s="68">
        <v>6726.74</v>
      </c>
      <c r="K9" s="76">
        <f t="shared" si="0"/>
        <v>0.655278938760676</v>
      </c>
      <c r="L9" s="72">
        <v>0.5322551335635108</v>
      </c>
      <c r="O9" s="16" t="s">
        <v>10</v>
      </c>
      <c r="P9" s="54" t="s">
        <v>2</v>
      </c>
      <c r="Q9" s="66">
        <v>1751</v>
      </c>
      <c r="R9" s="67">
        <v>5398</v>
      </c>
      <c r="S9" s="67">
        <v>1449</v>
      </c>
      <c r="T9" s="23">
        <v>8649.875</v>
      </c>
      <c r="U9" s="68">
        <v>157329.65000000002</v>
      </c>
      <c r="V9" s="68">
        <v>125562.46</v>
      </c>
      <c r="W9" s="68">
        <v>31767.190000000006</v>
      </c>
      <c r="X9" s="68">
        <v>6430.63</v>
      </c>
      <c r="Y9" s="50">
        <v>0.26843275287143387</v>
      </c>
      <c r="Z9" s="72">
        <v>1.191298629121897</v>
      </c>
    </row>
    <row r="10" spans="1:26" ht="14.25">
      <c r="A10" s="7" t="s">
        <v>8</v>
      </c>
      <c r="B10" s="7" t="s">
        <v>2</v>
      </c>
      <c r="C10" s="66">
        <v>869</v>
      </c>
      <c r="D10" s="67">
        <v>2980</v>
      </c>
      <c r="E10" s="67">
        <v>2282</v>
      </c>
      <c r="F10" s="23">
        <v>4209.5</v>
      </c>
      <c r="G10" s="73">
        <v>113170.24</v>
      </c>
      <c r="H10" s="68">
        <v>92258.62</v>
      </c>
      <c r="I10" s="68">
        <v>20911.62000000001</v>
      </c>
      <c r="J10" s="68">
        <v>2162.62</v>
      </c>
      <c r="K10" s="76">
        <f t="shared" si="0"/>
        <v>0.7657718120805369</v>
      </c>
      <c r="L10" s="72">
        <v>0.7657718120805369</v>
      </c>
      <c r="O10" s="7" t="s">
        <v>8</v>
      </c>
      <c r="P10" s="54" t="s">
        <v>2</v>
      </c>
      <c r="Q10" s="66">
        <v>837</v>
      </c>
      <c r="R10" s="67">
        <v>3056</v>
      </c>
      <c r="S10" s="67">
        <v>1743</v>
      </c>
      <c r="T10" s="23">
        <v>4458</v>
      </c>
      <c r="U10" s="68">
        <v>99260.53</v>
      </c>
      <c r="V10" s="68">
        <v>79333.23</v>
      </c>
      <c r="W10" s="68">
        <v>19927.300000000003</v>
      </c>
      <c r="X10" s="68">
        <v>2506.43</v>
      </c>
      <c r="Y10" s="50">
        <v>0.5703534031413613</v>
      </c>
      <c r="Z10" s="72">
        <v>0.8201668848167539</v>
      </c>
    </row>
    <row r="11" spans="1:26" ht="15" thickBot="1">
      <c r="A11" s="8" t="s">
        <v>7</v>
      </c>
      <c r="B11" s="8" t="s">
        <v>2</v>
      </c>
      <c r="C11" s="66">
        <v>376</v>
      </c>
      <c r="D11" s="67">
        <v>1276</v>
      </c>
      <c r="E11" s="67">
        <v>1159</v>
      </c>
      <c r="F11" s="23">
        <v>1857</v>
      </c>
      <c r="G11" s="73">
        <v>40354.32</v>
      </c>
      <c r="H11" s="68">
        <v>32723.86</v>
      </c>
      <c r="I11" s="68">
        <v>7630.459999999999</v>
      </c>
      <c r="J11" s="68">
        <v>1401.78</v>
      </c>
      <c r="K11" s="76">
        <f t="shared" si="0"/>
        <v>0.908307210031348</v>
      </c>
      <c r="L11" s="72">
        <v>0.2304075235109718</v>
      </c>
      <c r="O11" s="8" t="s">
        <v>7</v>
      </c>
      <c r="P11" s="57" t="s">
        <v>2</v>
      </c>
      <c r="Q11" s="66">
        <v>411</v>
      </c>
      <c r="R11" s="67">
        <v>1354</v>
      </c>
      <c r="S11" s="67">
        <v>1104</v>
      </c>
      <c r="T11" s="23">
        <v>2054.5</v>
      </c>
      <c r="U11" s="68">
        <v>38993.14</v>
      </c>
      <c r="V11" s="68">
        <v>30641.69</v>
      </c>
      <c r="W11" s="68">
        <v>8351.45</v>
      </c>
      <c r="X11" s="68">
        <v>1423.78</v>
      </c>
      <c r="Y11" s="51">
        <v>0.8153618906942393</v>
      </c>
      <c r="Z11" s="72">
        <v>1.051536189069424</v>
      </c>
    </row>
    <row r="12" spans="1:26" ht="15" thickBot="1">
      <c r="A12" s="9" t="s">
        <v>29</v>
      </c>
      <c r="B12" s="10"/>
      <c r="C12" s="69">
        <v>3749</v>
      </c>
      <c r="D12" s="11">
        <v>13504</v>
      </c>
      <c r="E12" s="11">
        <f>SUM(E8:E11)</f>
        <v>9687</v>
      </c>
      <c r="F12" s="12">
        <v>20734</v>
      </c>
      <c r="G12" s="74">
        <v>507133.59</v>
      </c>
      <c r="H12" s="11">
        <v>415796.34</v>
      </c>
      <c r="I12" s="11">
        <v>91337.25</v>
      </c>
      <c r="J12" s="11">
        <v>14219.55</v>
      </c>
      <c r="K12" s="77">
        <f t="shared" si="0"/>
        <v>0.717343009478673</v>
      </c>
      <c r="L12" s="70">
        <v>0.6736522511848341</v>
      </c>
      <c r="O12" s="9" t="s">
        <v>29</v>
      </c>
      <c r="P12" s="56"/>
      <c r="Q12" s="69">
        <v>4082</v>
      </c>
      <c r="R12" s="11">
        <v>12773</v>
      </c>
      <c r="S12" s="11">
        <v>6797</v>
      </c>
      <c r="T12" s="12">
        <v>19577.375</v>
      </c>
      <c r="U12" s="11">
        <v>384730.4600000001</v>
      </c>
      <c r="V12" s="11">
        <v>305548.27</v>
      </c>
      <c r="W12" s="11">
        <v>79182.19</v>
      </c>
      <c r="X12" s="11">
        <v>13455.36</v>
      </c>
      <c r="Y12" s="49">
        <v>0.53213810381273</v>
      </c>
      <c r="Z12" s="70">
        <v>1.0534220621623738</v>
      </c>
    </row>
    <row r="13" spans="1:26" ht="14.25">
      <c r="A13" s="19" t="s">
        <v>18</v>
      </c>
      <c r="B13" s="19" t="s">
        <v>3</v>
      </c>
      <c r="C13" s="66">
        <v>14</v>
      </c>
      <c r="D13" s="67">
        <v>45</v>
      </c>
      <c r="E13" s="67">
        <v>22</v>
      </c>
      <c r="F13" s="23">
        <v>78</v>
      </c>
      <c r="G13" s="73">
        <v>1008.01</v>
      </c>
      <c r="H13" s="68">
        <v>779.09</v>
      </c>
      <c r="I13" s="68">
        <v>228.91999999999996</v>
      </c>
      <c r="J13" s="68">
        <v>66.2</v>
      </c>
      <c r="K13" s="76">
        <f t="shared" si="0"/>
        <v>0.4888888888888889</v>
      </c>
      <c r="L13" s="72">
        <v>0.4888888888888889</v>
      </c>
      <c r="O13" s="19" t="s">
        <v>18</v>
      </c>
      <c r="P13" s="58" t="s">
        <v>3</v>
      </c>
      <c r="Q13" s="66">
        <v>23</v>
      </c>
      <c r="R13" s="67">
        <v>84</v>
      </c>
      <c r="S13" s="67">
        <v>46.00000000000001</v>
      </c>
      <c r="T13" s="23">
        <v>140</v>
      </c>
      <c r="U13" s="68">
        <v>2108.32</v>
      </c>
      <c r="V13" s="68">
        <v>1583.28</v>
      </c>
      <c r="W13" s="68">
        <v>525.0400000000002</v>
      </c>
      <c r="X13" s="68">
        <v>123.85</v>
      </c>
      <c r="Y13" s="52">
        <v>0.5476190476190477</v>
      </c>
      <c r="Z13" s="72">
        <v>1.4744047619047618</v>
      </c>
    </row>
    <row r="14" spans="1:26" ht="14.25">
      <c r="A14" s="16" t="s">
        <v>11</v>
      </c>
      <c r="B14" s="16" t="s">
        <v>3</v>
      </c>
      <c r="C14" s="66">
        <v>132</v>
      </c>
      <c r="D14" s="67">
        <v>208</v>
      </c>
      <c r="E14" s="67">
        <v>125</v>
      </c>
      <c r="F14" s="23">
        <v>271</v>
      </c>
      <c r="G14" s="73">
        <v>6647.21</v>
      </c>
      <c r="H14" s="68">
        <v>5525.96</v>
      </c>
      <c r="I14" s="68">
        <v>1121.25</v>
      </c>
      <c r="J14" s="68">
        <v>120.55</v>
      </c>
      <c r="K14" s="76">
        <f t="shared" si="0"/>
        <v>0.6009615384615384</v>
      </c>
      <c r="L14" s="72">
        <v>12.557692307692308</v>
      </c>
      <c r="O14" s="16" t="s">
        <v>11</v>
      </c>
      <c r="P14" s="54" t="s">
        <v>3</v>
      </c>
      <c r="Q14" s="66">
        <v>136</v>
      </c>
      <c r="R14" s="67">
        <v>301</v>
      </c>
      <c r="S14" s="67">
        <v>129</v>
      </c>
      <c r="T14" s="23">
        <v>437</v>
      </c>
      <c r="U14" s="68">
        <v>8192.31</v>
      </c>
      <c r="V14" s="68">
        <v>6374.96</v>
      </c>
      <c r="W14" s="68">
        <v>1817.3499999999995</v>
      </c>
      <c r="X14" s="68">
        <v>310.84</v>
      </c>
      <c r="Y14" s="50">
        <v>0.42857142857142855</v>
      </c>
      <c r="Z14" s="72">
        <v>1.0326910299003322</v>
      </c>
    </row>
    <row r="15" spans="1:26" ht="14.25">
      <c r="A15" s="7" t="s">
        <v>20</v>
      </c>
      <c r="B15" s="7" t="s">
        <v>3</v>
      </c>
      <c r="C15" s="66">
        <v>136</v>
      </c>
      <c r="D15" s="67">
        <v>309</v>
      </c>
      <c r="E15" s="67">
        <v>166</v>
      </c>
      <c r="F15" s="23">
        <v>467</v>
      </c>
      <c r="G15" s="73">
        <v>10474.72</v>
      </c>
      <c r="H15" s="68">
        <v>8579.17</v>
      </c>
      <c r="I15" s="68">
        <v>1895.5499999999993</v>
      </c>
      <c r="J15" s="68">
        <v>264.98</v>
      </c>
      <c r="K15" s="76">
        <f t="shared" si="0"/>
        <v>0.5372168284789643</v>
      </c>
      <c r="L15" s="72">
        <v>0.5372168284789643</v>
      </c>
      <c r="O15" s="7" t="s">
        <v>20</v>
      </c>
      <c r="P15" s="54" t="s">
        <v>3</v>
      </c>
      <c r="Q15" s="66">
        <v>110</v>
      </c>
      <c r="R15" s="67">
        <v>194</v>
      </c>
      <c r="S15" s="67">
        <v>84</v>
      </c>
      <c r="T15" s="23">
        <v>247</v>
      </c>
      <c r="U15" s="68">
        <v>5089.98</v>
      </c>
      <c r="V15" s="68">
        <v>4043.78</v>
      </c>
      <c r="W15" s="68">
        <v>1046.1999999999994</v>
      </c>
      <c r="X15" s="68">
        <v>266.59</v>
      </c>
      <c r="Y15" s="50">
        <v>0.4329896907216495</v>
      </c>
      <c r="Z15" s="72">
        <v>1.3741752577319586</v>
      </c>
    </row>
    <row r="16" spans="1:26" ht="14.25">
      <c r="A16" s="7" t="s">
        <v>21</v>
      </c>
      <c r="B16" s="7" t="s">
        <v>3</v>
      </c>
      <c r="C16" s="66">
        <v>365</v>
      </c>
      <c r="D16" s="67">
        <v>1713</v>
      </c>
      <c r="E16" s="67">
        <v>557</v>
      </c>
      <c r="F16" s="23">
        <v>2648</v>
      </c>
      <c r="G16" s="73">
        <v>122446.93</v>
      </c>
      <c r="H16" s="68">
        <v>104531.37</v>
      </c>
      <c r="I16" s="68">
        <v>17915.559999999998</v>
      </c>
      <c r="J16" s="68">
        <v>1589.78</v>
      </c>
      <c r="K16" s="76">
        <f t="shared" si="0"/>
        <v>0.3251605370694688</v>
      </c>
      <c r="L16" s="72">
        <v>0.3251605370694688</v>
      </c>
      <c r="O16" s="7" t="s">
        <v>21</v>
      </c>
      <c r="P16" s="54" t="s">
        <v>3</v>
      </c>
      <c r="Q16" s="66">
        <v>312</v>
      </c>
      <c r="R16" s="67">
        <v>1614</v>
      </c>
      <c r="S16" s="67">
        <v>199</v>
      </c>
      <c r="T16" s="23">
        <v>2415</v>
      </c>
      <c r="U16" s="68">
        <v>104594.09</v>
      </c>
      <c r="V16" s="68">
        <v>89252.71</v>
      </c>
      <c r="W16" s="68">
        <v>15341.37999999999</v>
      </c>
      <c r="X16" s="68">
        <v>1023.23</v>
      </c>
      <c r="Y16" s="50">
        <v>0.12329615861214374</v>
      </c>
      <c r="Z16" s="72">
        <v>0.6339714993804213</v>
      </c>
    </row>
    <row r="17" spans="1:26" ht="14.25">
      <c r="A17" s="7" t="s">
        <v>17</v>
      </c>
      <c r="B17" s="7" t="s">
        <v>3</v>
      </c>
      <c r="C17" s="66">
        <v>136</v>
      </c>
      <c r="D17" s="67">
        <v>323</v>
      </c>
      <c r="E17" s="67">
        <v>311</v>
      </c>
      <c r="F17" s="23">
        <v>469</v>
      </c>
      <c r="G17" s="73">
        <v>8534.86</v>
      </c>
      <c r="H17" s="68">
        <v>6980.17</v>
      </c>
      <c r="I17" s="68">
        <v>1554.6900000000005</v>
      </c>
      <c r="J17" s="68">
        <v>273.49</v>
      </c>
      <c r="K17" s="76">
        <f t="shared" si="0"/>
        <v>0.9628482972136223</v>
      </c>
      <c r="L17" s="72">
        <v>0.9628482972136223</v>
      </c>
      <c r="O17" s="7" t="s">
        <v>17</v>
      </c>
      <c r="P17" s="54" t="s">
        <v>3</v>
      </c>
      <c r="Q17" s="66">
        <v>83</v>
      </c>
      <c r="R17" s="67">
        <v>300</v>
      </c>
      <c r="S17" s="67">
        <v>272</v>
      </c>
      <c r="T17" s="23">
        <v>486</v>
      </c>
      <c r="U17" s="68">
        <v>10260.87</v>
      </c>
      <c r="V17" s="68">
        <v>8358.16</v>
      </c>
      <c r="W17" s="68">
        <v>1902.710000000001</v>
      </c>
      <c r="X17" s="68">
        <v>330.85</v>
      </c>
      <c r="Y17" s="50">
        <v>0.9066666666666666</v>
      </c>
      <c r="Z17" s="72">
        <v>1.1028333333333333</v>
      </c>
    </row>
    <row r="18" spans="1:26" ht="14.25">
      <c r="A18" s="7" t="s">
        <v>12</v>
      </c>
      <c r="B18" s="16" t="s">
        <v>3</v>
      </c>
      <c r="C18" s="66">
        <v>104</v>
      </c>
      <c r="D18" s="67">
        <v>311</v>
      </c>
      <c r="E18" s="67">
        <v>294</v>
      </c>
      <c r="F18" s="23">
        <v>503.428</v>
      </c>
      <c r="G18" s="73">
        <v>10259.6</v>
      </c>
      <c r="H18" s="68">
        <v>8264.05</v>
      </c>
      <c r="I18" s="68">
        <v>1995.550000000001</v>
      </c>
      <c r="J18" s="68">
        <v>327.51</v>
      </c>
      <c r="K18" s="76">
        <f t="shared" si="0"/>
        <v>0.9453376205787781</v>
      </c>
      <c r="L18" s="72">
        <v>0.40192926045016075</v>
      </c>
      <c r="O18" s="7" t="s">
        <v>12</v>
      </c>
      <c r="P18" s="54" t="s">
        <v>3</v>
      </c>
      <c r="Q18" s="66">
        <v>110</v>
      </c>
      <c r="R18" s="67">
        <v>281</v>
      </c>
      <c r="S18" s="67">
        <v>248</v>
      </c>
      <c r="T18" s="23">
        <v>408</v>
      </c>
      <c r="U18" s="68">
        <v>6493.1</v>
      </c>
      <c r="V18" s="68">
        <v>5095.92</v>
      </c>
      <c r="W18" s="68">
        <v>1397.1800000000003</v>
      </c>
      <c r="X18" s="68">
        <v>244.67</v>
      </c>
      <c r="Y18" s="50">
        <v>0.8825622775800712</v>
      </c>
      <c r="Z18" s="72">
        <v>0.8707117437722419</v>
      </c>
    </row>
    <row r="19" spans="1:26" ht="14.25">
      <c r="A19" s="7" t="s">
        <v>19</v>
      </c>
      <c r="B19" s="7" t="s">
        <v>3</v>
      </c>
      <c r="C19" s="66">
        <v>659</v>
      </c>
      <c r="D19" s="67">
        <v>2054</v>
      </c>
      <c r="E19" s="67">
        <v>1458</v>
      </c>
      <c r="F19" s="23">
        <v>2882.5</v>
      </c>
      <c r="G19" s="73">
        <v>71468.79</v>
      </c>
      <c r="H19" s="68">
        <v>59059.73</v>
      </c>
      <c r="I19" s="68">
        <v>12409.05999999999</v>
      </c>
      <c r="J19" s="68">
        <v>2614.27</v>
      </c>
      <c r="K19" s="76">
        <f t="shared" si="0"/>
        <v>0.7098344693281402</v>
      </c>
      <c r="L19" s="72">
        <v>0.7098344693281402</v>
      </c>
      <c r="O19" s="7" t="s">
        <v>19</v>
      </c>
      <c r="P19" s="54" t="s">
        <v>3</v>
      </c>
      <c r="Q19" s="66">
        <v>629</v>
      </c>
      <c r="R19" s="67">
        <v>1843</v>
      </c>
      <c r="S19" s="67">
        <v>609</v>
      </c>
      <c r="T19" s="23">
        <v>2739.5</v>
      </c>
      <c r="U19" s="68">
        <v>52145.17</v>
      </c>
      <c r="V19" s="68">
        <v>41227.01</v>
      </c>
      <c r="W19" s="68">
        <v>10918.159999999996</v>
      </c>
      <c r="X19" s="68">
        <v>2781.27</v>
      </c>
      <c r="Y19" s="50">
        <v>0.3304395008138904</v>
      </c>
      <c r="Z19" s="72">
        <v>1.5090992946283235</v>
      </c>
    </row>
    <row r="20" spans="1:26" ht="14.25">
      <c r="A20" s="7" t="s">
        <v>14</v>
      </c>
      <c r="B20" s="7" t="s">
        <v>3</v>
      </c>
      <c r="C20" s="66">
        <v>124</v>
      </c>
      <c r="D20" s="67">
        <v>207</v>
      </c>
      <c r="E20" s="67">
        <v>127</v>
      </c>
      <c r="F20" s="23">
        <v>255.5</v>
      </c>
      <c r="G20" s="73">
        <v>6972.66</v>
      </c>
      <c r="H20" s="68">
        <v>5700.83</v>
      </c>
      <c r="I20" s="68">
        <v>1271.83</v>
      </c>
      <c r="J20" s="68">
        <v>170.55</v>
      </c>
      <c r="K20" s="76">
        <f t="shared" si="0"/>
        <v>0.6135265700483091</v>
      </c>
      <c r="L20" s="72">
        <v>0.6135265700483091</v>
      </c>
      <c r="O20" s="7" t="s">
        <v>14</v>
      </c>
      <c r="P20" s="54" t="s">
        <v>3</v>
      </c>
      <c r="Q20" s="66">
        <v>103</v>
      </c>
      <c r="R20" s="67">
        <v>164</v>
      </c>
      <c r="S20" s="67">
        <v>53</v>
      </c>
      <c r="T20" s="23">
        <v>227</v>
      </c>
      <c r="U20" s="68">
        <v>5766.15</v>
      </c>
      <c r="V20" s="68">
        <v>4802.61</v>
      </c>
      <c r="W20" s="68">
        <v>963.54</v>
      </c>
      <c r="X20" s="68">
        <v>137.12</v>
      </c>
      <c r="Y20" s="50">
        <v>0.3231707317073171</v>
      </c>
      <c r="Z20" s="72">
        <v>0.8360975609756098</v>
      </c>
    </row>
    <row r="21" spans="1:26" ht="14.25">
      <c r="A21" s="7" t="s">
        <v>15</v>
      </c>
      <c r="B21" s="7" t="s">
        <v>3</v>
      </c>
      <c r="C21" s="66">
        <v>301</v>
      </c>
      <c r="D21" s="67">
        <v>1091</v>
      </c>
      <c r="E21" s="67">
        <v>963</v>
      </c>
      <c r="F21" s="23">
        <v>1754.5</v>
      </c>
      <c r="G21" s="73">
        <v>82719.37</v>
      </c>
      <c r="H21" s="68">
        <v>70649.31</v>
      </c>
      <c r="I21" s="68">
        <v>12070.059999999998</v>
      </c>
      <c r="J21" s="68">
        <v>624.41</v>
      </c>
      <c r="K21" s="76">
        <f t="shared" si="0"/>
        <v>0.8826764436296975</v>
      </c>
      <c r="L21" s="72">
        <v>0.8826764436296975</v>
      </c>
      <c r="O21" s="7" t="s">
        <v>15</v>
      </c>
      <c r="P21" s="54" t="s">
        <v>3</v>
      </c>
      <c r="Q21" s="66">
        <v>146</v>
      </c>
      <c r="R21" s="67">
        <v>489</v>
      </c>
      <c r="S21" s="67">
        <v>469</v>
      </c>
      <c r="T21" s="23">
        <v>727.5</v>
      </c>
      <c r="U21" s="68">
        <v>26430.98</v>
      </c>
      <c r="V21" s="68">
        <v>22335.9</v>
      </c>
      <c r="W21" s="68">
        <v>4095.079999999998</v>
      </c>
      <c r="X21" s="68">
        <v>329.57</v>
      </c>
      <c r="Y21" s="50">
        <v>0.9591002044989775</v>
      </c>
      <c r="Z21" s="72">
        <v>0.6739672801635992</v>
      </c>
    </row>
    <row r="22" spans="1:26" ht="14.25">
      <c r="A22" s="7" t="s">
        <v>13</v>
      </c>
      <c r="B22" s="7" t="s">
        <v>3</v>
      </c>
      <c r="C22" s="66">
        <v>113</v>
      </c>
      <c r="D22" s="67">
        <v>409</v>
      </c>
      <c r="E22" s="67">
        <v>274</v>
      </c>
      <c r="F22" s="23">
        <v>565.5</v>
      </c>
      <c r="G22" s="73">
        <v>16478.43</v>
      </c>
      <c r="H22" s="68">
        <v>13291.91</v>
      </c>
      <c r="I22" s="68">
        <v>3186.5200000000004</v>
      </c>
      <c r="J22" s="68">
        <v>444.27</v>
      </c>
      <c r="K22" s="76">
        <f t="shared" si="0"/>
        <v>0.6699266503667481</v>
      </c>
      <c r="L22" s="72">
        <v>0.6699266503667481</v>
      </c>
      <c r="O22" s="7" t="s">
        <v>13</v>
      </c>
      <c r="P22" s="54" t="s">
        <v>3</v>
      </c>
      <c r="Q22" s="66">
        <v>86</v>
      </c>
      <c r="R22" s="67">
        <v>360</v>
      </c>
      <c r="S22" s="67">
        <v>169</v>
      </c>
      <c r="T22" s="23">
        <v>516.75</v>
      </c>
      <c r="U22" s="68">
        <v>13232.83</v>
      </c>
      <c r="V22" s="68">
        <v>10365.04</v>
      </c>
      <c r="W22" s="68">
        <v>2867.789999999999</v>
      </c>
      <c r="X22" s="68">
        <v>559.88</v>
      </c>
      <c r="Y22" s="50">
        <v>0.46944444444444444</v>
      </c>
      <c r="Z22" s="72">
        <v>1.5552222222222223</v>
      </c>
    </row>
    <row r="23" spans="1:26" ht="14.25">
      <c r="A23" s="7" t="s">
        <v>16</v>
      </c>
      <c r="B23" s="7" t="s">
        <v>3</v>
      </c>
      <c r="C23" s="66">
        <v>110</v>
      </c>
      <c r="D23" s="67">
        <v>216</v>
      </c>
      <c r="E23" s="67">
        <v>153</v>
      </c>
      <c r="F23" s="23">
        <v>259.5</v>
      </c>
      <c r="G23" s="73">
        <v>8868.8</v>
      </c>
      <c r="H23" s="68">
        <v>7617.77</v>
      </c>
      <c r="I23" s="68">
        <v>1251.0299999999988</v>
      </c>
      <c r="J23" s="68">
        <v>120.07</v>
      </c>
      <c r="K23" s="76">
        <f t="shared" si="0"/>
        <v>0.7083333333333334</v>
      </c>
      <c r="L23" s="72">
        <v>0.7083333333333334</v>
      </c>
      <c r="O23" s="7" t="s">
        <v>16</v>
      </c>
      <c r="P23" s="54" t="s">
        <v>3</v>
      </c>
      <c r="Q23" s="66">
        <v>115</v>
      </c>
      <c r="R23" s="67">
        <v>286</v>
      </c>
      <c r="S23" s="67">
        <v>176</v>
      </c>
      <c r="T23" s="23">
        <v>389.75</v>
      </c>
      <c r="U23" s="68">
        <v>12226.56</v>
      </c>
      <c r="V23" s="68">
        <v>10518.38</v>
      </c>
      <c r="W23" s="68">
        <v>1708.1800000000003</v>
      </c>
      <c r="X23" s="68">
        <v>116.23</v>
      </c>
      <c r="Y23" s="50">
        <v>0.6153846153846154</v>
      </c>
      <c r="Z23" s="72">
        <v>0.4063986013986014</v>
      </c>
    </row>
    <row r="24" spans="1:26" ht="15" thickBot="1">
      <c r="A24" s="7" t="s">
        <v>22</v>
      </c>
      <c r="B24" s="8" t="s">
        <v>3</v>
      </c>
      <c r="C24" s="66">
        <v>273</v>
      </c>
      <c r="D24" s="67">
        <v>817</v>
      </c>
      <c r="E24" s="67">
        <v>817</v>
      </c>
      <c r="F24" s="23">
        <v>1305</v>
      </c>
      <c r="G24" s="73">
        <v>43830.81</v>
      </c>
      <c r="H24" s="68">
        <v>37234.31</v>
      </c>
      <c r="I24" s="68">
        <v>6596.5</v>
      </c>
      <c r="J24" s="68">
        <v>508.8</v>
      </c>
      <c r="K24" s="76">
        <f t="shared" si="0"/>
        <v>1</v>
      </c>
      <c r="L24" s="72">
        <v>0.5471236230110159</v>
      </c>
      <c r="O24" s="7" t="s">
        <v>22</v>
      </c>
      <c r="P24" s="57" t="s">
        <v>3</v>
      </c>
      <c r="Q24" s="66">
        <v>243</v>
      </c>
      <c r="R24" s="67">
        <v>716</v>
      </c>
      <c r="S24" s="67">
        <v>694</v>
      </c>
      <c r="T24" s="23">
        <v>1163</v>
      </c>
      <c r="U24" s="68">
        <v>35786.83</v>
      </c>
      <c r="V24" s="68">
        <v>30491.21</v>
      </c>
      <c r="W24" s="68">
        <v>5295.620000000003</v>
      </c>
      <c r="X24" s="68">
        <v>383.51</v>
      </c>
      <c r="Y24" s="51">
        <v>0.9692737430167597</v>
      </c>
      <c r="Z24" s="72">
        <v>0.5356284916201117</v>
      </c>
    </row>
    <row r="25" spans="1:26" ht="15" thickBot="1">
      <c r="A25" s="9" t="s">
        <v>31</v>
      </c>
      <c r="B25" s="20"/>
      <c r="C25" s="69">
        <v>2463</v>
      </c>
      <c r="D25" s="11">
        <v>7703</v>
      </c>
      <c r="E25" s="11">
        <f>SUM(E13:E24)</f>
        <v>5267</v>
      </c>
      <c r="F25" s="12">
        <v>11458.928</v>
      </c>
      <c r="G25" s="74">
        <v>389710.19</v>
      </c>
      <c r="H25" s="11">
        <v>328213.67</v>
      </c>
      <c r="I25" s="11">
        <v>61496.52000000002</v>
      </c>
      <c r="J25" s="11">
        <v>7124.88</v>
      </c>
      <c r="K25" s="77">
        <f t="shared" si="0"/>
        <v>0.6837595741918733</v>
      </c>
      <c r="L25" s="70">
        <v>0.9366480591977152</v>
      </c>
      <c r="O25" s="9" t="s">
        <v>31</v>
      </c>
      <c r="P25" s="20"/>
      <c r="Q25" s="69">
        <v>2096</v>
      </c>
      <c r="R25" s="11">
        <v>6632</v>
      </c>
      <c r="S25" s="11">
        <v>3148</v>
      </c>
      <c r="T25" s="12">
        <v>9896.5</v>
      </c>
      <c r="U25" s="11">
        <v>282327.18999999994</v>
      </c>
      <c r="V25" s="11">
        <v>234448.96</v>
      </c>
      <c r="W25" s="11">
        <v>47878.22999999999</v>
      </c>
      <c r="X25" s="11">
        <v>6607.61</v>
      </c>
      <c r="Y25" s="49">
        <v>0.4746682750301568</v>
      </c>
      <c r="Z25" s="70">
        <v>0.9963223763570567</v>
      </c>
    </row>
    <row r="26" spans="1:26" ht="15" thickBot="1">
      <c r="A26" s="9" t="s">
        <v>46</v>
      </c>
      <c r="B26" s="9"/>
      <c r="C26" s="69">
        <v>7827</v>
      </c>
      <c r="D26" s="11">
        <v>26653</v>
      </c>
      <c r="E26" s="11">
        <f>SUM(E7,E12,E25)</f>
        <v>19809</v>
      </c>
      <c r="F26" s="12">
        <v>39626.553</v>
      </c>
      <c r="G26" s="74">
        <v>1063775.47</v>
      </c>
      <c r="H26" s="11">
        <v>879253.45</v>
      </c>
      <c r="I26" s="11">
        <v>184522.02000000002</v>
      </c>
      <c r="J26" s="11">
        <v>26118.32</v>
      </c>
      <c r="K26" s="77">
        <f t="shared" si="0"/>
        <v>0.7432183994297077</v>
      </c>
      <c r="L26" s="70">
        <v>0.743293437886917</v>
      </c>
      <c r="O26" s="9" t="s">
        <v>46</v>
      </c>
      <c r="P26" s="20"/>
      <c r="Q26" s="69">
        <v>7160</v>
      </c>
      <c r="R26" s="11">
        <v>25183</v>
      </c>
      <c r="S26" s="11">
        <v>14544.999999999998</v>
      </c>
      <c r="T26" s="12">
        <v>37549.875</v>
      </c>
      <c r="U26" s="11">
        <v>834823.63</v>
      </c>
      <c r="V26" s="11">
        <v>672642.35</v>
      </c>
      <c r="W26" s="11">
        <v>162181.28000000003</v>
      </c>
      <c r="X26" s="11">
        <v>25235.41</v>
      </c>
      <c r="Y26" s="49">
        <v>0.577572171703133</v>
      </c>
      <c r="Z26" s="70">
        <v>1.002081165865862</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Eesti Haigekassa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Beznossova</dc:creator>
  <cp:keywords/>
  <dc:description/>
  <cp:lastModifiedBy>Anna Beznossova</cp:lastModifiedBy>
  <dcterms:created xsi:type="dcterms:W3CDTF">2013-04-12T09:04:22Z</dcterms:created>
  <dcterms:modified xsi:type="dcterms:W3CDTF">2015-05-11T07:21:03Z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14abc_retseptide_valjakirjutamine_2013.xls</vt:lpwstr>
  </property>
</Properties>
</file>