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bookViews>
    <workbookView xWindow="0" yWindow="0" windowWidth="28800" windowHeight="12210" activeTab="1"/>
  </bookViews>
  <sheets>
    <sheet name="Kirjeldus" sheetId="7" r:id="rId1"/>
    <sheet name="Aruandesse" sheetId="11" r:id="rId2"/>
  </sheets>
  <definedNames>
    <definedName name="DF_GRID_1">#REF!</definedName>
    <definedName name="DF_GRID_1_1">#REF!</definedName>
    <definedName name="DF_GRID_1_2">#REF!</definedName>
    <definedName name="DF_GRID_1_3">#REF!</definedName>
    <definedName name="DF_GRID_1_4">#REF!</definedName>
    <definedName name="DF_GRID_1_5">#REF!</definedName>
    <definedName name="SAPBEXhrIndnt" hidden="1">"Wide"</definedName>
    <definedName name="SAPsysID" hidden="1">"708C5W7SBKP804JT78WJ0JNKI"</definedName>
    <definedName name="SAPwbID" hidden="1">"ARS"</definedName>
  </definedNames>
  <calcPr calcId="171027"/>
</workbook>
</file>

<file path=xl/calcChain.xml><?xml version="1.0" encoding="utf-8"?>
<calcChain xmlns="http://schemas.openxmlformats.org/spreadsheetml/2006/main">
  <c r="G21" i="11" l="1"/>
  <c r="G22" i="11"/>
  <c r="L21" i="11"/>
  <c r="K21" i="11"/>
  <c r="F21" i="11"/>
  <c r="E21" i="11"/>
  <c r="F6" i="11" l="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2" i="11"/>
  <c r="F23" i="11"/>
  <c r="F5" i="11"/>
  <c r="E11" i="11" l="1"/>
  <c r="E18" i="11"/>
  <c r="E6" i="11"/>
  <c r="E9" i="11"/>
  <c r="E14" i="11"/>
  <c r="E16" i="11"/>
  <c r="E5" i="11"/>
  <c r="E7" i="11"/>
  <c r="E10" i="11"/>
  <c r="E13" i="11"/>
  <c r="E15" i="11"/>
  <c r="E17" i="11"/>
  <c r="E19" i="11"/>
  <c r="E22" i="11"/>
  <c r="E12" i="11"/>
  <c r="E20" i="11" l="1"/>
  <c r="E8" i="11"/>
  <c r="E23" i="11" l="1"/>
  <c r="G12" i="11" l="1"/>
  <c r="G7" i="11"/>
  <c r="G15" i="11"/>
  <c r="G16" i="11"/>
  <c r="G8" i="11"/>
  <c r="G11" i="11"/>
  <c r="G19" i="11"/>
  <c r="G20" i="11"/>
  <c r="G5" i="11"/>
  <c r="G9" i="11"/>
  <c r="G13" i="11"/>
  <c r="G17" i="11"/>
  <c r="G6" i="11"/>
  <c r="G10" i="11"/>
  <c r="G14" i="11"/>
  <c r="G18" i="11"/>
</calcChain>
</file>

<file path=xl/sharedStrings.xml><?xml version="1.0" encoding="utf-8"?>
<sst xmlns="http://schemas.openxmlformats.org/spreadsheetml/2006/main" count="34" uniqueCount="34">
  <si>
    <t>Kokku:</t>
  </si>
  <si>
    <t xml:space="preserve">Skisofreenia indikaator 6: Skisofreeniahaigete rehospitaliseerimine psüühilise seisundi olulise halvenemise tõttu 30 päeva jooksul peale eelnevat haiglaravi
</t>
  </si>
  <si>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</si>
  <si>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</si>
  <si>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</si>
  <si>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</si>
  <si>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</si>
  <si>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</si>
  <si>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</si>
  <si>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</si>
  <si>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Põhja-Eesti Regionaalhaigla</t>
  </si>
  <si>
    <t>Tallinna Lastehaigla</t>
  </si>
  <si>
    <t>Tartu Ülikooli Kliinikum</t>
  </si>
  <si>
    <t>Ida-Tallinna Keskhaigla</t>
  </si>
  <si>
    <t>Ida-Viru Keskhaigla</t>
  </si>
  <si>
    <t>Pärnu Haigla</t>
  </si>
  <si>
    <t>Hiiumaa Haigla</t>
  </si>
  <si>
    <t>Kuressaare Haigla</t>
  </si>
  <si>
    <t>Lõuna-Eesti Haigla</t>
  </si>
  <si>
    <t>Läänemaa Haigla</t>
  </si>
  <si>
    <t>Raplamaa Haigla</t>
  </si>
  <si>
    <t>Valga Haigla</t>
  </si>
  <si>
    <t>Viljandi Haigla</t>
  </si>
  <si>
    <t>2017.a statsionaarsete patsientide arv aasta esimese raviarvega haigla järgi</t>
  </si>
  <si>
    <t>2017.a patsientide arv, kes on rehospitaliseeritud (≥1 korda aastas) 30 päeva jooksul peale eelmist haiglaravi</t>
  </si>
  <si>
    <t>2017.a patsientide osakaal, kes on rehospitaliseeritud (≥1 korda aastas) 30 päeva jooksul peale eelmist haiglaravi, osakaal</t>
  </si>
  <si>
    <t>HVA välised</t>
  </si>
  <si>
    <t>HVA välised teenuseosutajad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</si>
  <si>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</si>
  <si>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</si>
  <si>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</si>
  <si>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</si>
  <si>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</si>
  <si>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Ahtme Haigla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</si>
</sst>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61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2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Alignment="1"/>
    <xf numFmtId="49" fontId="0" fillId="0" borderId="0" xfId="0" applyNumberFormat="1"/>
    <xf numFmtId="0" fontId="30" fillId="0" borderId="12" xfId="0" applyFont="1" applyBorder="1" applyAlignment="1">
      <alignment horizontal="center" vertical="center" wrapText="1"/>
    </xf>
    <xf numFmtId="9" fontId="28" fillId="0" borderId="12" xfId="160" applyFont="1" applyBorder="1" applyAlignment="1"/>
    <xf numFmtId="0" fontId="3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wrapText="1"/>
    </xf>
    <xf numFmtId="9" fontId="31" fillId="0" borderId="0" xfId="0" applyNumberFormat="1" applyFont="1"/>
    <xf numFmtId="0" fontId="30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wrapText="1"/>
    </xf>
    <xf numFmtId="9" fontId="2" fillId="0" borderId="12" xfId="160" applyFont="1" applyBorder="1" applyAlignment="1"/>
    <xf numFmtId="0" fontId="30" fillId="0" borderId="17" xfId="0" applyFont="1" applyBorder="1"/>
    <xf numFmtId="3" fontId="30" fillId="0" borderId="12" xfId="0" applyNumberFormat="1" applyFont="1" applyBorder="1" applyAlignment="1">
      <alignment wrapText="1"/>
    </xf>
    <xf numFmtId="9" fontId="30" fillId="0" borderId="12" xfId="160" applyFont="1" applyBorder="1" applyAlignment="1"/>
    <xf numFmtId="0" fontId="30" fillId="0" borderId="12" xfId="0" applyFont="1" applyBorder="1" applyAlignment="1">
      <alignment horizontal="center" vertical="center"/>
    </xf>
    <xf numFmtId="0" fontId="0" fillId="0" borderId="16" xfId="0" applyFont="1" applyBorder="1"/>
    <xf numFmtId="0" fontId="0" fillId="0" borderId="12" xfId="0" applyFont="1" applyBorder="1"/>
    <xf numFmtId="3" fontId="30" fillId="0" borderId="12" xfId="0" applyNumberFormat="1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9" fontId="28" fillId="0" borderId="12" xfId="160" applyFont="1" applyBorder="1" applyAlignment="1">
      <alignment horizontal="right"/>
    </xf>
    <xf numFmtId="9" fontId="32" fillId="0" borderId="12" xfId="160" applyFont="1" applyBorder="1" applyAlignment="1">
      <alignment horizontal="right"/>
    </xf>
    <xf numFmtId="0" fontId="31" fillId="0" borderId="0" xfId="0" applyFont="1" applyBorder="1" applyAlignment="1">
      <alignment horizontal="center" wrapText="1"/>
    </xf>
    <xf numFmtId="164" fontId="31" fillId="0" borderId="0" xfId="0" applyNumberFormat="1" applyFont="1"/>
    <xf numFmtId="165" fontId="31" fillId="0" borderId="0" xfId="0" applyNumberFormat="1" applyFont="1"/>
    <xf numFmtId="0" fontId="0" fillId="0" borderId="12" xfId="0" applyFont="1" applyBorder="1" applyAlignment="1">
      <alignment horizontal="left" vertical="center"/>
    </xf>
    <xf numFmtId="3" fontId="32" fillId="0" borderId="12" xfId="0" applyNumberFormat="1" applyFont="1" applyBorder="1" applyAlignment="1">
      <alignment wrapText="1"/>
    </xf>
    <xf numFmtId="0" fontId="33" fillId="0" borderId="0" xfId="0" applyFont="1"/>
    <xf numFmtId="0" fontId="29" fillId="0" borderId="0" xfId="0" applyFont="1" applyAlignment="1">
      <alignment horizontal="left" vertical="top" wrapText="1"/>
    </xf>
    <xf numFmtId="0" fontId="30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</cellXfs>
  <cellStyles count="161">
    <cellStyle name="Accent1 - 20%" xfId="3"/>
    <cellStyle name="Accent1 - 40%" xfId="4"/>
    <cellStyle name="Accent1 - 60%" xfId="5"/>
    <cellStyle name="Accent1 10" xfId="135"/>
    <cellStyle name="Accent1 11" xfId="136"/>
    <cellStyle name="Accent1 12" xfId="147"/>
    <cellStyle name="Accent1 13" xfId="148"/>
    <cellStyle name="Accent1 14" xfId="159"/>
    <cellStyle name="Accent1 2" xfId="2"/>
    <cellStyle name="Accent1 3" xfId="86"/>
    <cellStyle name="Accent1 4" xfId="97"/>
    <cellStyle name="Accent1 5" xfId="99"/>
    <cellStyle name="Accent1 6" xfId="110"/>
    <cellStyle name="Accent1 7" xfId="111"/>
    <cellStyle name="Accent1 8" xfId="122"/>
    <cellStyle name="Accent1 9" xfId="124"/>
    <cellStyle name="Accent2 - 20%" xfId="7"/>
    <cellStyle name="Accent2 - 40%" xfId="8"/>
    <cellStyle name="Accent2 - 60%" xfId="9"/>
    <cellStyle name="Accent2 10" xfId="134"/>
    <cellStyle name="Accent2 11" xfId="137"/>
    <cellStyle name="Accent2 12" xfId="146"/>
    <cellStyle name="Accent2 13" xfId="149"/>
    <cellStyle name="Accent2 14" xfId="158"/>
    <cellStyle name="Accent2 2" xfId="6"/>
    <cellStyle name="Accent2 3" xfId="87"/>
    <cellStyle name="Accent2 4" xfId="96"/>
    <cellStyle name="Accent2 5" xfId="100"/>
    <cellStyle name="Accent2 6" xfId="109"/>
    <cellStyle name="Accent2 7" xfId="112"/>
    <cellStyle name="Accent2 8" xfId="121"/>
    <cellStyle name="Accent2 9" xfId="125"/>
    <cellStyle name="Accent3 - 20%" xfId="11"/>
    <cellStyle name="Accent3 - 40%" xfId="12"/>
    <cellStyle name="Accent3 - 60%" xfId="13"/>
    <cellStyle name="Accent3 10" xfId="133"/>
    <cellStyle name="Accent3 11" xfId="138"/>
    <cellStyle name="Accent3 12" xfId="145"/>
    <cellStyle name="Accent3 13" xfId="150"/>
    <cellStyle name="Accent3 14" xfId="157"/>
    <cellStyle name="Accent3 2" xfId="10"/>
    <cellStyle name="Accent3 3" xfId="88"/>
    <cellStyle name="Accent3 4" xfId="95"/>
    <cellStyle name="Accent3 5" xfId="101"/>
    <cellStyle name="Accent3 6" xfId="108"/>
    <cellStyle name="Accent3 7" xfId="113"/>
    <cellStyle name="Accent3 8" xfId="120"/>
    <cellStyle name="Accent3 9" xfId="126"/>
    <cellStyle name="Accent4 - 20%" xfId="15"/>
    <cellStyle name="Accent4 - 40%" xfId="16"/>
    <cellStyle name="Accent4 - 60%" xfId="17"/>
    <cellStyle name="Accent4 10" xfId="132"/>
    <cellStyle name="Accent4 11" xfId="139"/>
    <cellStyle name="Accent4 12" xfId="144"/>
    <cellStyle name="Accent4 13" xfId="151"/>
    <cellStyle name="Accent4 14" xfId="156"/>
    <cellStyle name="Accent4 2" xfId="14"/>
    <cellStyle name="Accent4 3" xfId="89"/>
    <cellStyle name="Accent4 4" xfId="94"/>
    <cellStyle name="Accent4 5" xfId="102"/>
    <cellStyle name="Accent4 6" xfId="107"/>
    <cellStyle name="Accent4 7" xfId="114"/>
    <cellStyle name="Accent4 8" xfId="119"/>
    <cellStyle name="Accent4 9" xfId="127"/>
    <cellStyle name="Accent5 - 20%" xfId="19"/>
    <cellStyle name="Accent5 - 40%" xfId="20"/>
    <cellStyle name="Accent5 - 60%" xfId="21"/>
    <cellStyle name="Accent5 10" xfId="131"/>
    <cellStyle name="Accent5 11" xfId="140"/>
    <cellStyle name="Accent5 12" xfId="143"/>
    <cellStyle name="Accent5 13" xfId="152"/>
    <cellStyle name="Accent5 14" xfId="155"/>
    <cellStyle name="Accent5 2" xfId="18"/>
    <cellStyle name="Accent5 3" xfId="90"/>
    <cellStyle name="Accent5 4" xfId="93"/>
    <cellStyle name="Accent5 5" xfId="103"/>
    <cellStyle name="Accent5 6" xfId="106"/>
    <cellStyle name="Accent5 7" xfId="115"/>
    <cellStyle name="Accent5 8" xfId="118"/>
    <cellStyle name="Accent5 9" xfId="128"/>
    <cellStyle name="Accent6 - 20%" xfId="23"/>
    <cellStyle name="Accent6 - 40%" xfId="24"/>
    <cellStyle name="Accent6 - 60%" xfId="25"/>
    <cellStyle name="Accent6 10" xfId="130"/>
    <cellStyle name="Accent6 11" xfId="141"/>
    <cellStyle name="Accent6 12" xfId="142"/>
    <cellStyle name="Accent6 13" xfId="153"/>
    <cellStyle name="Accent6 14" xfId="154"/>
    <cellStyle name="Accent6 2" xfId="22"/>
    <cellStyle name="Accent6 3" xfId="91"/>
    <cellStyle name="Accent6 4" xfId="92"/>
    <cellStyle name="Accent6 5" xfId="104"/>
    <cellStyle name="Accent6 6" xfId="105"/>
    <cellStyle name="Accent6 7" xfId="116"/>
    <cellStyle name="Accent6 8" xfId="117"/>
    <cellStyle name="Accent6 9" xfId="129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98"/>
    <cellStyle name="Normal 4" xfId="123"/>
    <cellStyle name="Note 2" xfId="40"/>
    <cellStyle name="Output 2" xfId="41"/>
    <cellStyle name="Percent" xfId="160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9" defaultPivotStyle="PivotStyleLight16"/>
  <colors>
    <mruColors>
      <color rgb="FF868686"/>
      <color rgb="FFFF33CC"/>
      <color rgb="FF62BB46"/>
      <color rgb="FF00AB4E"/>
      <color rgb="FFCBDB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1694155238274E-2"/>
          <c:y val="2.6567758842351272E-2"/>
          <c:w val="0.91048806113847636"/>
          <c:h val="0.52033668868314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Aruandesse!$E$4</c:f>
              <c:strCache>
                <c:ptCount val="1"/>
                <c:pt idx="0">
                  <c:v>2017.a patsientide osakaal, kes on rehospitaliseeritud (≥1 korda aastas) 30 päeva jooksul peale eelmist haiglaravi,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41-4025-A816-3FF8CDC4C795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241-4025-A816-3FF8CDC4C795}"/>
              </c:ext>
            </c:extLst>
          </c:dPt>
          <c:dPt>
            <c:idx val="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241-4025-A816-3FF8CDC4C795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241-4025-A816-3FF8CDC4C79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Aruandesse!$L$5:$L$22</c15:sqref>
                    </c15:fullRef>
                  </c:ext>
                </c:extLst>
                <c:f>(Aruandesse!$L$5:$L$8,Aruandesse!$L$11:$L$12,Aruandesse!$L$14:$L$15,Aruandesse!$L$19:$L$21)</c:f>
                <c:numCache>
                  <c:formatCode>General</c:formatCode>
                  <c:ptCount val="11"/>
                  <c:pt idx="0">
                    <c:v>2.6593479214563481E-2</c:v>
                  </c:pt>
                  <c:pt idx="1">
                    <c:v>0.45900655188054901</c:v>
                  </c:pt>
                  <c:pt idx="2">
                    <c:v>4.8381910110213644E-2</c:v>
                  </c:pt>
                  <c:pt idx="3">
                    <c:v>2.288430605130895E-2</c:v>
                  </c:pt>
                  <c:pt idx="4">
                    <c:v>8.419937353322976E-2</c:v>
                  </c:pt>
                  <c:pt idx="5">
                    <c:v>8.4970722334959073E-2</c:v>
                  </c:pt>
                  <c:pt idx="6">
                    <c:v>0.12168233072731598</c:v>
                  </c:pt>
                  <c:pt idx="7">
                    <c:v>0.12042417297429853</c:v>
                  </c:pt>
                  <c:pt idx="8">
                    <c:v>8.0259606112498605E-2</c:v>
                  </c:pt>
                  <c:pt idx="9">
                    <c:v>5.5366314341973782E-2</c:v>
                  </c:pt>
                  <c:pt idx="10">
                    <c:v>4.5666666666666661E-2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Aruandesse!$K$5:$K$22</c15:sqref>
                    </c15:fullRef>
                  </c:ext>
                </c:extLst>
                <c:f>(Aruandesse!$K$5:$K$8,Aruandesse!$K$11:$K$12,Aruandesse!$K$14:$K$15,Aruandesse!$K$19:$K$21)</c:f>
                <c:numCache>
                  <c:formatCode>General</c:formatCode>
                  <c:ptCount val="11"/>
                  <c:pt idx="0">
                    <c:v>2.3099534688319337E-2</c:v>
                  </c:pt>
                  <c:pt idx="1">
                    <c:v>0.2718412083227742</c:v>
                  </c:pt>
                  <c:pt idx="2">
                    <c:v>3.8822099244059119E-2</c:v>
                  </c:pt>
                  <c:pt idx="3">
                    <c:v>2.0326433418999368E-2</c:v>
                  </c:pt>
                  <c:pt idx="4">
                    <c:v>4.7865248485359939E-2</c:v>
                  </c:pt>
                  <c:pt idx="5">
                    <c:v>5.0328746992625004E-2</c:v>
                  </c:pt>
                  <c:pt idx="6">
                    <c:v>6.1364116394018058E-2</c:v>
                  </c:pt>
                  <c:pt idx="7">
                    <c:v>8.1654860654119463E-2</c:v>
                  </c:pt>
                  <c:pt idx="8">
                    <c:v>6.8115285686614457E-2</c:v>
                  </c:pt>
                  <c:pt idx="9">
                    <c:v>4.7149119331335004E-2</c:v>
                  </c:pt>
                  <c:pt idx="10">
                    <c:v>3.333333333333334E-2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Aruandesse!$A$5:$B$22</c15:sqref>
                  </c15:fullRef>
                </c:ext>
              </c:extLst>
              <c:f>(Aruandesse!$A$5:$B$8,Aruandesse!$A$11:$B$12,Aruandesse!$A$14:$B$15,Aruandesse!$A$19:$B$21)</c:f>
              <c:multiLvlStrCache>
                <c:ptCount val="1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Pärnu Haigla</c:v>
                  </c:pt>
                  <c:pt idx="5">
                    <c:v>keskH</c:v>
                  </c:pt>
                  <c:pt idx="6">
                    <c:v>Kuressaare Haigla</c:v>
                  </c:pt>
                  <c:pt idx="7">
                    <c:v>Lõuna-Eesti Haigla</c:v>
                  </c:pt>
                  <c:pt idx="8">
                    <c:v>Viljandi Haigla</c:v>
                  </c:pt>
                  <c:pt idx="9">
                    <c:v>üldH</c:v>
                  </c:pt>
                  <c:pt idx="10">
                    <c:v>Ahtme Haigla</c:v>
                  </c:pt>
                </c:lvl>
                <c:lvl>
                  <c:pt idx="0">
                    <c:v>Piirkondlikud</c:v>
                  </c:pt>
                  <c:pt idx="10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Aruandesse!$E$5:$E$22</c15:sqref>
                  </c15:fullRef>
                </c:ext>
              </c:extLst>
              <c:f>(Aruandesse!$E$5:$E$8,Aruandesse!$E$11:$E$12,Aruandesse!$E$14:$E$15,Aruandesse!$E$19:$E$21)</c:f>
              <c:numCache>
                <c:formatCode>0%</c:formatCode>
                <c:ptCount val="11"/>
                <c:pt idx="0">
                  <c:v>0.14580645161290323</c:v>
                </c:pt>
                <c:pt idx="1">
                  <c:v>0.33333333333333331</c:v>
                </c:pt>
                <c:pt idx="2">
                  <c:v>0.15925925925925927</c:v>
                </c:pt>
                <c:pt idx="3">
                  <c:v>0.14980916030534353</c:v>
                </c:pt>
                <c:pt idx="4">
                  <c:v>9.8765432098765427E-2</c:v>
                </c:pt>
                <c:pt idx="5">
                  <c:v>0.10843373493975904</c:v>
                </c:pt>
                <c:pt idx="6">
                  <c:v>0.10869565217391304</c:v>
                </c:pt>
                <c:pt idx="7">
                  <c:v>0.19298245614035087</c:v>
                </c:pt>
                <c:pt idx="8">
                  <c:v>0.27737226277372262</c:v>
                </c:pt>
                <c:pt idx="9">
                  <c:v>0.22529644268774704</c:v>
                </c:pt>
                <c:pt idx="10">
                  <c:v>0.10833333333333334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Aruandesse!$E$13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0241-4025-A816-3FF8CDC4C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Aruandesse!$A$5:$B$22</c15:sqref>
                  </c15:fullRef>
                </c:ext>
              </c:extLst>
              <c:f>(Aruandesse!$A$5:$B$8,Aruandesse!$A$11:$B$12,Aruandesse!$A$14:$B$15,Aruandesse!$A$19:$B$21)</c:f>
              <c:multiLvlStrCache>
                <c:ptCount val="1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Pärnu Haigla</c:v>
                  </c:pt>
                  <c:pt idx="5">
                    <c:v>keskH</c:v>
                  </c:pt>
                  <c:pt idx="6">
                    <c:v>Kuressaare Haigla</c:v>
                  </c:pt>
                  <c:pt idx="7">
                    <c:v>Lõuna-Eesti Haigla</c:v>
                  </c:pt>
                  <c:pt idx="8">
                    <c:v>Viljandi Haigla</c:v>
                  </c:pt>
                  <c:pt idx="9">
                    <c:v>üldH</c:v>
                  </c:pt>
                  <c:pt idx="10">
                    <c:v>Ahtme Haigla</c:v>
                  </c:pt>
                </c:lvl>
                <c:lvl>
                  <c:pt idx="0">
                    <c:v>Piirkondlikud</c:v>
                  </c:pt>
                  <c:pt idx="10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Aruandesse!$G$5:$G$22</c15:sqref>
                  </c15:fullRef>
                </c:ext>
              </c:extLst>
              <c:f>(Aruandesse!$G$5:$G$8,Aruandesse!$G$11:$G$12,Aruandesse!$G$14:$G$15,Aruandesse!$G$19:$G$21)</c:f>
              <c:numCache>
                <c:formatCode>0%</c:formatCode>
                <c:ptCount val="11"/>
                <c:pt idx="0">
                  <c:v>0.15384615384615385</c:v>
                </c:pt>
                <c:pt idx="1">
                  <c:v>0.15384615384615385</c:v>
                </c:pt>
                <c:pt idx="2">
                  <c:v>0.15384615384615385</c:v>
                </c:pt>
                <c:pt idx="3">
                  <c:v>0.15384615384615385</c:v>
                </c:pt>
                <c:pt idx="4">
                  <c:v>0.15384615384615385</c:v>
                </c:pt>
                <c:pt idx="5">
                  <c:v>0.15384615384615385</c:v>
                </c:pt>
                <c:pt idx="6">
                  <c:v>0.15384615384615385</c:v>
                </c:pt>
                <c:pt idx="7">
                  <c:v>0.15384615384615385</c:v>
                </c:pt>
                <c:pt idx="8">
                  <c:v>0.15384615384615385</c:v>
                </c:pt>
                <c:pt idx="9">
                  <c:v>0.15384615384615385</c:v>
                </c:pt>
                <c:pt idx="10">
                  <c:v>0.15384615384615385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241-4025-A816-3FF8CDC4C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1"/>
        </c:scaling>
        <c:delete val="0"/>
        <c:axPos val="l"/>
        <c:majorGridlines>
          <c:spPr>
            <a:ln w="9525"/>
            <a:effectLst/>
          </c:spPr>
        </c:majorGridlines>
        <c:numFmt formatCode="0%" sourceLinked="0"/>
        <c:majorTickMark val="out"/>
        <c:minorTickMark val="none"/>
        <c:tickLblPos val="nextTo"/>
        <c:spPr>
          <a:ln w="6350">
            <a:solidFill>
              <a:srgbClr val="868686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971543811260884E-2"/>
          <c:y val="0.8582335641779717"/>
          <c:w val="0.96467215570656406"/>
          <c:h val="0.104412611074218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504825</xdr:colOff>
      <xdr:row>22</xdr:row>
      <xdr:rowOff>66674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381625" cy="425767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6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Skisofreeniahaigete rehospitaliseerimine psüühilise seisundi olulise halvenemise tõttu 30 päeva jooksul peale eelnevat haiglaravi.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Skisofreeniahaigete rehospitaliseerimine psüühilise seisundi halvenemise tõttu 30 päeva jooksul peale eelnevat haiglaravi.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01.01.-31.12.2017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F20-F29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statsionaarne</a:t>
          </a:r>
        </a:p>
        <a:p>
          <a:pPr algn="l"/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Haiglaravi lõpu kuupäev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Rehospitaliseerimise arve algus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01.01.2017 -31.01.2018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Rehospitaliseerimise põhidiagnoos F20-F29 või välispõhjus tahtlik enesekahjustus X60-X84.99</a:t>
          </a:r>
        </a:p>
        <a:p>
          <a:pPr algn="l"/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Rehospitaliseerimise kuupäev.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Väljakirjutamise päeval rehospitaliseerimised on välja arvatud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skisofreeniahaigete rehospitaliseerimist psüühilise seisundi halvenemise tõttu 30 päeva jooksul pärast igat eelnevat haiglaravi.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1</xdr:row>
      <xdr:rowOff>371474</xdr:rowOff>
    </xdr:from>
    <xdr:to>
      <xdr:col>17</xdr:col>
      <xdr:colOff>514349</xdr:colOff>
      <xdr:row>24</xdr:row>
      <xdr:rowOff>114299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A5BD8A-2F50-44EC-8689-F34DFAF9F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E31" sqref="E31"/>
    </sheetView>
  </sheetViews>
  <sheetFormatPr defaultRowHeight="15" x14ac:dyDescent="0.25"/>
  <cols>
    <col min="1" max="16384" width="9.140625" style="1"/>
  </cols>
  <sheetData>
    <row r="1" spans="1:12" x14ac:dyDescent="0.25">
      <c r="I1" s="7"/>
    </row>
    <row r="2" spans="1:12" x14ac:dyDescent="0.25">
      <c r="I2" s="7"/>
    </row>
    <row r="3" spans="1:12" x14ac:dyDescent="0.25">
      <c r="I3" s="7"/>
    </row>
    <row r="4" spans="1:12" x14ac:dyDescent="0.25">
      <c r="I4" s="7"/>
    </row>
    <row r="11" spans="1:12" x14ac:dyDescent="0.25">
      <c r="I11" s="5"/>
    </row>
    <row r="13" spans="1:12" x14ac:dyDescent="0.25">
      <c r="I13" s="6"/>
      <c r="J13" s="6"/>
      <c r="L13" s="6"/>
    </row>
    <row r="14" spans="1:12" x14ac:dyDescent="0.25">
      <c r="I14" s="6"/>
      <c r="J14" s="6"/>
      <c r="L14" s="6"/>
    </row>
    <row r="15" spans="1:12" ht="15" customHeight="1" x14ac:dyDescent="0.25">
      <c r="A15" s="3"/>
      <c r="B15" s="4"/>
      <c r="C15" s="4"/>
      <c r="D15" s="4"/>
      <c r="E15" s="4"/>
      <c r="F15" s="4"/>
      <c r="G15" s="4"/>
      <c r="I15" s="6"/>
      <c r="J15" s="6"/>
      <c r="L15" s="6"/>
    </row>
    <row r="16" spans="1:12" x14ac:dyDescent="0.25">
      <c r="A16" s="4"/>
      <c r="B16" s="4"/>
      <c r="C16" s="4"/>
      <c r="D16" s="4"/>
      <c r="E16" s="4"/>
      <c r="F16" s="4"/>
      <c r="G16" s="4"/>
      <c r="I16" s="6"/>
      <c r="J16" s="6"/>
      <c r="L16" s="6"/>
    </row>
    <row r="17" spans="1:12" x14ac:dyDescent="0.25">
      <c r="A17" s="4"/>
      <c r="B17" s="4"/>
      <c r="C17" s="4"/>
      <c r="D17" s="4"/>
      <c r="E17" s="4"/>
      <c r="F17" s="4"/>
      <c r="G17" s="4"/>
      <c r="I17" s="6"/>
      <c r="J17" s="6"/>
      <c r="L17" s="6"/>
    </row>
    <row r="18" spans="1:12" x14ac:dyDescent="0.25">
      <c r="A18" s="4"/>
      <c r="B18" s="4"/>
      <c r="C18" s="4"/>
      <c r="D18" s="4"/>
      <c r="E18" s="4"/>
      <c r="F18" s="4"/>
      <c r="G18" s="4"/>
      <c r="I18" s="6"/>
      <c r="J18" s="6"/>
      <c r="L18" s="6"/>
    </row>
    <row r="19" spans="1:12" x14ac:dyDescent="0.25">
      <c r="A19" s="4"/>
      <c r="B19" s="4"/>
      <c r="C19" s="4"/>
      <c r="D19" s="4"/>
      <c r="E19" s="4"/>
      <c r="F19" s="4"/>
      <c r="G19" s="4"/>
      <c r="I19" s="6"/>
      <c r="J19" s="6"/>
      <c r="L19" s="6"/>
    </row>
    <row r="20" spans="1:12" x14ac:dyDescent="0.25">
      <c r="A20" s="4"/>
      <c r="B20" s="4"/>
      <c r="C20" s="4"/>
      <c r="D20" s="4"/>
      <c r="E20" s="4"/>
      <c r="F20" s="4"/>
      <c r="G20" s="4"/>
      <c r="I20" s="6"/>
      <c r="J20" s="6"/>
      <c r="L20" s="6"/>
    </row>
    <row r="21" spans="1:12" x14ac:dyDescent="0.25">
      <c r="A21" s="4"/>
      <c r="B21" s="4"/>
      <c r="C21" s="4"/>
      <c r="D21" s="4"/>
      <c r="E21" s="4"/>
      <c r="F21" s="4"/>
      <c r="G21" s="4"/>
      <c r="I21" s="6"/>
      <c r="J21" s="6"/>
      <c r="L21" s="6"/>
    </row>
    <row r="22" spans="1:12" x14ac:dyDescent="0.25">
      <c r="A22" s="4"/>
      <c r="B22" s="4"/>
      <c r="C22" s="4"/>
      <c r="D22" s="4"/>
      <c r="E22" s="4"/>
      <c r="F22" s="4"/>
      <c r="G22" s="4"/>
      <c r="I22" s="6"/>
      <c r="J22" s="6"/>
      <c r="L22" s="6"/>
    </row>
    <row r="23" spans="1:12" x14ac:dyDescent="0.25">
      <c r="A23" s="4"/>
      <c r="B23" s="4"/>
      <c r="C23" s="4"/>
      <c r="D23" s="4"/>
      <c r="E23" s="4"/>
      <c r="F23" s="4"/>
      <c r="G23" s="4"/>
      <c r="I23" s="6"/>
      <c r="J23" s="6"/>
      <c r="L23" s="6"/>
    </row>
    <row r="24" spans="1:12" x14ac:dyDescent="0.25">
      <c r="A24" s="4"/>
      <c r="B24"/>
      <c r="C24" s="4"/>
      <c r="D24" s="4"/>
      <c r="E24" s="4"/>
      <c r="F24" s="4"/>
      <c r="G24" s="4"/>
      <c r="I24" s="6"/>
      <c r="J24" s="6"/>
      <c r="L24" s="6"/>
    </row>
    <row r="25" spans="1:12" x14ac:dyDescent="0.25">
      <c r="A25" s="2"/>
      <c r="B25"/>
      <c r="C25" s="2"/>
      <c r="D25" s="2"/>
      <c r="E25" s="2"/>
      <c r="F25" s="2"/>
      <c r="G25" s="2"/>
      <c r="I25" s="6"/>
      <c r="J25" s="6"/>
      <c r="L25" s="6"/>
    </row>
    <row r="26" spans="1:12" x14ac:dyDescent="0.25">
      <c r="A26" s="3"/>
      <c r="B26" s="4"/>
      <c r="C26" s="4"/>
      <c r="D26" s="4"/>
      <c r="E26" s="4"/>
      <c r="F26" s="4"/>
      <c r="G26" s="4"/>
      <c r="I26" s="6"/>
      <c r="L26" s="6"/>
    </row>
    <row r="27" spans="1:12" x14ac:dyDescent="0.25">
      <c r="A27" s="4"/>
      <c r="B27"/>
      <c r="C27" s="4"/>
      <c r="D27" s="4"/>
      <c r="E27" s="4"/>
      <c r="F27" s="4"/>
      <c r="G27" s="4"/>
    </row>
    <row r="28" spans="1:12" x14ac:dyDescent="0.25">
      <c r="A28" s="4"/>
      <c r="B28"/>
      <c r="C28" s="4"/>
      <c r="D28" s="4"/>
      <c r="E28" s="4"/>
      <c r="F28" s="4"/>
      <c r="G28" s="4"/>
    </row>
    <row r="29" spans="1:12" x14ac:dyDescent="0.25">
      <c r="A29" s="4"/>
      <c r="B29"/>
      <c r="C29" s="4"/>
      <c r="D29" s="4"/>
      <c r="E29" s="4"/>
      <c r="F29" s="4"/>
      <c r="G29" s="4"/>
    </row>
    <row r="30" spans="1:12" x14ac:dyDescent="0.25">
      <c r="A30" s="4"/>
      <c r="B30" s="4"/>
      <c r="C30" s="4"/>
      <c r="D30" s="4"/>
      <c r="E30" s="4"/>
      <c r="F30" s="4"/>
      <c r="G30" s="4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8" spans="2:2" x14ac:dyDescent="0.25">
      <c r="B3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tabSelected="1" topLeftCell="D1" workbookViewId="0">
      <selection activeCell="U19" sqref="U19"/>
    </sheetView>
  </sheetViews>
  <sheetFormatPr defaultRowHeight="15" x14ac:dyDescent="0.25"/>
  <cols>
    <col min="1" max="1" width="17.5703125" customWidth="1"/>
    <col min="2" max="2" width="19" customWidth="1"/>
    <col min="3" max="3" width="26.28515625" customWidth="1"/>
    <col min="4" max="4" width="27.85546875" customWidth="1"/>
    <col min="5" max="5" width="29.7109375" customWidth="1"/>
    <col min="6" max="6" width="18.7109375" style="1" customWidth="1"/>
  </cols>
  <sheetData>
    <row r="2" spans="1:12" ht="35.2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</row>
    <row r="4" spans="1:12" ht="90" x14ac:dyDescent="0.25">
      <c r="A4" s="8" t="s">
        <v>2</v>
      </c>
      <c r="B4" s="13" t="s">
        <v>3</v>
      </c>
      <c r="C4" s="8" t="s">
        <v>23</v>
      </c>
      <c r="D4" s="8" t="s">
        <v>24</v>
      </c>
      <c r="E4" s="8" t="s">
        <v>25</v>
      </c>
      <c r="F4" s="23" t="s">
        <v>28</v>
      </c>
      <c r="G4" s="1"/>
      <c r="H4" s="31"/>
      <c r="I4" s="26" t="s">
        <v>29</v>
      </c>
      <c r="J4" s="26" t="s">
        <v>30</v>
      </c>
      <c r="K4" s="26" t="s">
        <v>31</v>
      </c>
      <c r="L4" s="26" t="s">
        <v>32</v>
      </c>
    </row>
    <row r="5" spans="1:12" x14ac:dyDescent="0.25">
      <c r="A5" s="33" t="s">
        <v>4</v>
      </c>
      <c r="B5" s="20" t="s">
        <v>10</v>
      </c>
      <c r="C5" s="14">
        <v>775</v>
      </c>
      <c r="D5" s="14">
        <v>113</v>
      </c>
      <c r="E5" s="15">
        <f>D5/C5</f>
        <v>0.14580645161290323</v>
      </c>
      <c r="F5" s="24" t="str">
        <f>ROUND(I5*100,0)&amp;-ROUND(J5*100,0)&amp;"%"</f>
        <v>12-17%</v>
      </c>
      <c r="G5" s="12">
        <f t="shared" ref="G5:G22" si="0">$E$23</f>
        <v>0.15384615384615385</v>
      </c>
      <c r="H5" s="31"/>
      <c r="I5" s="27">
        <v>0.12270691692458389</v>
      </c>
      <c r="J5" s="27">
        <v>0.17239993082746671</v>
      </c>
      <c r="K5" s="28">
        <v>2.3099534688319337E-2</v>
      </c>
      <c r="L5" s="28">
        <v>2.6593479214563481E-2</v>
      </c>
    </row>
    <row r="6" spans="1:12" x14ac:dyDescent="0.25">
      <c r="A6" s="34"/>
      <c r="B6" s="21" t="s">
        <v>11</v>
      </c>
      <c r="C6" s="14">
        <v>3</v>
      </c>
      <c r="D6" s="14">
        <v>1</v>
      </c>
      <c r="E6" s="15">
        <f t="shared" ref="E6:E23" si="1">D6/C6</f>
        <v>0.33333333333333331</v>
      </c>
      <c r="F6" s="24" t="str">
        <f t="shared" ref="F6:F23" si="2">ROUND(I6*100,0)&amp;-ROUND(J6*100,0)&amp;"%"</f>
        <v>6-79%</v>
      </c>
      <c r="G6" s="12">
        <f t="shared" si="0"/>
        <v>0.15384615384615385</v>
      </c>
      <c r="H6" s="31"/>
      <c r="I6" s="27">
        <v>6.1492125010559097E-2</v>
      </c>
      <c r="J6" s="27">
        <v>0.79233988521388232</v>
      </c>
      <c r="K6" s="28">
        <v>0.2718412083227742</v>
      </c>
      <c r="L6" s="28">
        <v>0.45900655188054901</v>
      </c>
    </row>
    <row r="7" spans="1:12" x14ac:dyDescent="0.25">
      <c r="A7" s="34"/>
      <c r="B7" s="21" t="s">
        <v>12</v>
      </c>
      <c r="C7" s="14">
        <v>270</v>
      </c>
      <c r="D7" s="14">
        <v>43</v>
      </c>
      <c r="E7" s="15">
        <f t="shared" si="1"/>
        <v>0.15925925925925927</v>
      </c>
      <c r="F7" s="24" t="str">
        <f t="shared" si="2"/>
        <v>12-21%</v>
      </c>
      <c r="G7" s="12">
        <f t="shared" si="0"/>
        <v>0.15384615384615385</v>
      </c>
      <c r="H7" s="31"/>
      <c r="I7" s="27">
        <v>0.12043716001520015</v>
      </c>
      <c r="J7" s="27">
        <v>0.20764116936947291</v>
      </c>
      <c r="K7" s="28">
        <v>3.8822099244059119E-2</v>
      </c>
      <c r="L7" s="28">
        <v>4.8381910110213644E-2</v>
      </c>
    </row>
    <row r="8" spans="1:12" x14ac:dyDescent="0.25">
      <c r="A8" s="35"/>
      <c r="B8" s="16" t="s">
        <v>5</v>
      </c>
      <c r="C8" s="17">
        <v>1048</v>
      </c>
      <c r="D8" s="17">
        <v>157</v>
      </c>
      <c r="E8" s="18">
        <f t="shared" si="1"/>
        <v>0.14980916030534353</v>
      </c>
      <c r="F8" s="25" t="str">
        <f t="shared" si="2"/>
        <v>13-17%</v>
      </c>
      <c r="G8" s="12">
        <f t="shared" si="0"/>
        <v>0.15384615384615385</v>
      </c>
      <c r="H8" s="31"/>
      <c r="I8" s="27">
        <v>0.12948272688634416</v>
      </c>
      <c r="J8" s="27">
        <v>0.17269346635665248</v>
      </c>
      <c r="K8" s="28">
        <v>2.0326433418999368E-2</v>
      </c>
      <c r="L8" s="28">
        <v>2.288430605130895E-2</v>
      </c>
    </row>
    <row r="9" spans="1:12" x14ac:dyDescent="0.25">
      <c r="A9" s="33" t="s">
        <v>6</v>
      </c>
      <c r="B9" s="21" t="s">
        <v>13</v>
      </c>
      <c r="C9" s="14">
        <v>1</v>
      </c>
      <c r="D9" s="14">
        <v>0</v>
      </c>
      <c r="E9" s="15">
        <f t="shared" si="1"/>
        <v>0</v>
      </c>
      <c r="F9" s="24" t="str">
        <f t="shared" si="2"/>
        <v>0-79%</v>
      </c>
      <c r="G9" s="12">
        <f t="shared" si="0"/>
        <v>0.15384615384615385</v>
      </c>
      <c r="H9" s="31"/>
      <c r="I9" s="27">
        <v>2.0654999780381003E-11</v>
      </c>
      <c r="J9" s="27">
        <v>0.79345001926555703</v>
      </c>
      <c r="K9" s="28">
        <v>-2.0654999780381003E-11</v>
      </c>
      <c r="L9" s="28">
        <v>0.79345001926555703</v>
      </c>
    </row>
    <row r="10" spans="1:12" x14ac:dyDescent="0.25">
      <c r="A10" s="34"/>
      <c r="B10" s="21" t="s">
        <v>14</v>
      </c>
      <c r="C10" s="14">
        <v>1</v>
      </c>
      <c r="D10" s="14">
        <v>1</v>
      </c>
      <c r="E10" s="15">
        <f t="shared" si="1"/>
        <v>1</v>
      </c>
      <c r="F10" s="24" t="str">
        <f t="shared" si="2"/>
        <v>21-100%</v>
      </c>
      <c r="G10" s="12">
        <f t="shared" si="0"/>
        <v>0.15384615384615385</v>
      </c>
      <c r="H10" s="31"/>
      <c r="I10" s="27">
        <v>0.206549980734443</v>
      </c>
      <c r="J10" s="27">
        <v>0.99999999997934497</v>
      </c>
      <c r="K10" s="28">
        <v>0.79345001926555703</v>
      </c>
      <c r="L10" s="28">
        <v>-2.0655033239336262E-11</v>
      </c>
    </row>
    <row r="11" spans="1:12" x14ac:dyDescent="0.25">
      <c r="A11" s="34"/>
      <c r="B11" s="21" t="s">
        <v>15</v>
      </c>
      <c r="C11" s="14">
        <v>81</v>
      </c>
      <c r="D11" s="14">
        <v>8</v>
      </c>
      <c r="E11" s="15">
        <f t="shared" si="1"/>
        <v>9.8765432098765427E-2</v>
      </c>
      <c r="F11" s="24" t="str">
        <f t="shared" si="2"/>
        <v>5-18%</v>
      </c>
      <c r="G11" s="12">
        <f t="shared" si="0"/>
        <v>0.15384615384615385</v>
      </c>
      <c r="H11" s="31"/>
      <c r="I11" s="27">
        <v>5.0900183613405488E-2</v>
      </c>
      <c r="J11" s="27">
        <v>0.18296480563199519</v>
      </c>
      <c r="K11" s="28">
        <v>4.7865248485359939E-2</v>
      </c>
      <c r="L11" s="28">
        <v>8.419937353322976E-2</v>
      </c>
    </row>
    <row r="12" spans="1:12" x14ac:dyDescent="0.25">
      <c r="A12" s="35"/>
      <c r="B12" s="16" t="s">
        <v>7</v>
      </c>
      <c r="C12" s="17">
        <v>83</v>
      </c>
      <c r="D12" s="17">
        <v>9</v>
      </c>
      <c r="E12" s="18">
        <f t="shared" si="1"/>
        <v>0.10843373493975904</v>
      </c>
      <c r="F12" s="25" t="str">
        <f t="shared" si="2"/>
        <v>6-19%</v>
      </c>
      <c r="G12" s="12">
        <f t="shared" si="0"/>
        <v>0.15384615384615385</v>
      </c>
      <c r="H12" s="31"/>
      <c r="I12" s="27">
        <v>5.8104987947134035E-2</v>
      </c>
      <c r="J12" s="27">
        <v>0.19340445727471811</v>
      </c>
      <c r="K12" s="28">
        <v>5.0328746992625004E-2</v>
      </c>
      <c r="L12" s="28">
        <v>8.4970722334959073E-2</v>
      </c>
    </row>
    <row r="13" spans="1:12" x14ac:dyDescent="0.25">
      <c r="A13" s="33" t="s">
        <v>8</v>
      </c>
      <c r="B13" s="21" t="s">
        <v>16</v>
      </c>
      <c r="C13" s="14">
        <v>4</v>
      </c>
      <c r="D13" s="14">
        <v>0</v>
      </c>
      <c r="E13" s="15">
        <f t="shared" si="1"/>
        <v>0</v>
      </c>
      <c r="F13" s="24" t="str">
        <f t="shared" si="2"/>
        <v>0-49%</v>
      </c>
      <c r="G13" s="12">
        <f t="shared" si="0"/>
        <v>0.15384615384615385</v>
      </c>
      <c r="H13" s="31"/>
      <c r="I13" s="27">
        <v>1.2752755544863424E-11</v>
      </c>
      <c r="J13" s="27">
        <v>0.48988982039941581</v>
      </c>
      <c r="K13" s="28">
        <v>-1.2752755544863424E-11</v>
      </c>
      <c r="L13" s="28">
        <v>0.48988982039941581</v>
      </c>
    </row>
    <row r="14" spans="1:12" x14ac:dyDescent="0.25">
      <c r="A14" s="34"/>
      <c r="B14" s="21" t="s">
        <v>17</v>
      </c>
      <c r="C14" s="14">
        <v>46</v>
      </c>
      <c r="D14" s="14">
        <v>5</v>
      </c>
      <c r="E14" s="15">
        <f t="shared" si="1"/>
        <v>0.10869565217391304</v>
      </c>
      <c r="F14" s="24" t="str">
        <f t="shared" si="2"/>
        <v>5-23%</v>
      </c>
      <c r="G14" s="12">
        <f t="shared" si="0"/>
        <v>0.15384615384615385</v>
      </c>
      <c r="H14" s="31"/>
      <c r="I14" s="27">
        <v>4.7331535779894983E-2</v>
      </c>
      <c r="J14" s="27">
        <v>0.23037798290122902</v>
      </c>
      <c r="K14" s="28">
        <v>6.1364116394018058E-2</v>
      </c>
      <c r="L14" s="28">
        <v>0.12168233072731598</v>
      </c>
    </row>
    <row r="15" spans="1:12" x14ac:dyDescent="0.25">
      <c r="A15" s="34"/>
      <c r="B15" s="21" t="s">
        <v>18</v>
      </c>
      <c r="C15" s="14">
        <v>57</v>
      </c>
      <c r="D15" s="14">
        <v>11</v>
      </c>
      <c r="E15" s="15">
        <f t="shared" si="1"/>
        <v>0.19298245614035087</v>
      </c>
      <c r="F15" s="24" t="str">
        <f t="shared" si="2"/>
        <v>11-31%</v>
      </c>
      <c r="G15" s="12">
        <f t="shared" si="0"/>
        <v>0.15384615384615385</v>
      </c>
      <c r="H15" s="31"/>
      <c r="I15" s="27">
        <v>0.1113275954862314</v>
      </c>
      <c r="J15" s="27">
        <v>0.31340662911464939</v>
      </c>
      <c r="K15" s="28">
        <v>8.1654860654119463E-2</v>
      </c>
      <c r="L15" s="28">
        <v>0.12042417297429853</v>
      </c>
    </row>
    <row r="16" spans="1:12" x14ac:dyDescent="0.25">
      <c r="A16" s="34"/>
      <c r="B16" s="21" t="s">
        <v>19</v>
      </c>
      <c r="C16" s="14">
        <v>4</v>
      </c>
      <c r="D16" s="14">
        <v>1</v>
      </c>
      <c r="E16" s="15">
        <f t="shared" si="1"/>
        <v>0.25</v>
      </c>
      <c r="F16" s="24" t="str">
        <f t="shared" si="2"/>
        <v>5-70%</v>
      </c>
      <c r="G16" s="12">
        <f t="shared" si="0"/>
        <v>0.15384615384615385</v>
      </c>
      <c r="H16" s="31"/>
      <c r="I16" s="27">
        <v>4.5587393383908402E-2</v>
      </c>
      <c r="J16" s="27">
        <v>0.69935751682217584</v>
      </c>
      <c r="K16" s="28">
        <v>0.20441260661609159</v>
      </c>
      <c r="L16" s="28">
        <v>0.44935751682217584</v>
      </c>
    </row>
    <row r="17" spans="1:17" x14ac:dyDescent="0.25">
      <c r="A17" s="34"/>
      <c r="B17" s="21" t="s">
        <v>20</v>
      </c>
      <c r="C17" s="14">
        <v>2</v>
      </c>
      <c r="D17" s="14">
        <v>1</v>
      </c>
      <c r="E17" s="15">
        <f t="shared" si="1"/>
        <v>0.5</v>
      </c>
      <c r="F17" s="24" t="str">
        <f t="shared" si="2"/>
        <v>9-91%</v>
      </c>
      <c r="G17" s="12">
        <f t="shared" si="0"/>
        <v>0.15384615384615385</v>
      </c>
      <c r="H17" s="31"/>
      <c r="I17" s="27">
        <v>9.4531487974157391E-2</v>
      </c>
      <c r="J17" s="27">
        <v>0.90546851202584266</v>
      </c>
      <c r="K17" s="28">
        <v>0.40546851202584261</v>
      </c>
      <c r="L17" s="28">
        <v>0.40546851202584266</v>
      </c>
    </row>
    <row r="18" spans="1:17" x14ac:dyDescent="0.25">
      <c r="A18" s="34"/>
      <c r="B18" s="21" t="s">
        <v>21</v>
      </c>
      <c r="C18" s="14">
        <v>3</v>
      </c>
      <c r="D18" s="14">
        <v>1</v>
      </c>
      <c r="E18" s="15">
        <f t="shared" si="1"/>
        <v>0.33333333333333331</v>
      </c>
      <c r="F18" s="24" t="str">
        <f t="shared" si="2"/>
        <v>6-79%</v>
      </c>
      <c r="G18" s="12">
        <f t="shared" si="0"/>
        <v>0.15384615384615385</v>
      </c>
      <c r="H18" s="31"/>
      <c r="I18" s="27">
        <v>6.1492125010559097E-2</v>
      </c>
      <c r="J18" s="27">
        <v>0.79233988521388232</v>
      </c>
      <c r="K18" s="28">
        <v>0.2718412083227742</v>
      </c>
      <c r="L18" s="28">
        <v>0.45900655188054901</v>
      </c>
    </row>
    <row r="19" spans="1:17" x14ac:dyDescent="0.25">
      <c r="A19" s="34"/>
      <c r="B19" s="21" t="s">
        <v>22</v>
      </c>
      <c r="C19" s="14">
        <v>137</v>
      </c>
      <c r="D19" s="14">
        <v>38</v>
      </c>
      <c r="E19" s="15">
        <f t="shared" si="1"/>
        <v>0.27737226277372262</v>
      </c>
      <c r="F19" s="24" t="str">
        <f t="shared" si="2"/>
        <v>21-36%</v>
      </c>
      <c r="G19" s="12">
        <f t="shared" si="0"/>
        <v>0.15384615384615385</v>
      </c>
      <c r="H19" s="31"/>
      <c r="I19" s="27">
        <v>0.20925697708710816</v>
      </c>
      <c r="J19" s="27">
        <v>0.35763186888622123</v>
      </c>
      <c r="K19" s="28">
        <v>6.8115285686614457E-2</v>
      </c>
      <c r="L19" s="28">
        <v>8.0259606112498605E-2</v>
      </c>
    </row>
    <row r="20" spans="1:17" x14ac:dyDescent="0.25">
      <c r="A20" s="35"/>
      <c r="B20" s="22" t="s">
        <v>9</v>
      </c>
      <c r="C20" s="17">
        <v>253</v>
      </c>
      <c r="D20" s="17">
        <v>57</v>
      </c>
      <c r="E20" s="18">
        <f t="shared" si="1"/>
        <v>0.22529644268774704</v>
      </c>
      <c r="F20" s="25" t="str">
        <f t="shared" si="2"/>
        <v>18-28%</v>
      </c>
      <c r="G20" s="12">
        <f t="shared" si="0"/>
        <v>0.15384615384615385</v>
      </c>
      <c r="H20" s="31"/>
      <c r="I20" s="27">
        <v>0.17814732335641204</v>
      </c>
      <c r="J20" s="27">
        <v>0.28066275702972082</v>
      </c>
      <c r="K20" s="28">
        <v>4.7149119331335004E-2</v>
      </c>
      <c r="L20" s="28">
        <v>5.5366314341973782E-2</v>
      </c>
    </row>
    <row r="21" spans="1:17" s="1" customFormat="1" x14ac:dyDescent="0.25">
      <c r="A21" s="36" t="s">
        <v>27</v>
      </c>
      <c r="B21" s="29" t="s">
        <v>33</v>
      </c>
      <c r="C21" s="11">
        <v>240</v>
      </c>
      <c r="D21" s="11">
        <v>26</v>
      </c>
      <c r="E21" s="9">
        <f t="shared" si="1"/>
        <v>0.10833333333333334</v>
      </c>
      <c r="F21" s="24" t="str">
        <f t="shared" si="2"/>
        <v>8-15%</v>
      </c>
      <c r="G21" s="12">
        <f t="shared" si="0"/>
        <v>0.15384615384615385</v>
      </c>
      <c r="H21" s="31"/>
      <c r="I21" s="27">
        <v>7.4999999999999997E-2</v>
      </c>
      <c r="J21" s="27">
        <v>0.154</v>
      </c>
      <c r="K21" s="28">
        <f>E21-I21</f>
        <v>3.333333333333334E-2</v>
      </c>
      <c r="L21" s="28">
        <f>J21-E21</f>
        <v>4.5666666666666661E-2</v>
      </c>
    </row>
    <row r="22" spans="1:17" ht="30.75" customHeight="1" x14ac:dyDescent="0.25">
      <c r="A22" s="37"/>
      <c r="B22" s="22" t="s">
        <v>26</v>
      </c>
      <c r="C22" s="30">
        <v>241</v>
      </c>
      <c r="D22" s="30">
        <v>27</v>
      </c>
      <c r="E22" s="18">
        <f t="shared" si="1"/>
        <v>0.11203319502074689</v>
      </c>
      <c r="F22" s="25" t="str">
        <f t="shared" si="2"/>
        <v>8-16%</v>
      </c>
      <c r="G22" s="12">
        <f t="shared" si="0"/>
        <v>0.15384615384615385</v>
      </c>
      <c r="H22" s="31"/>
      <c r="I22" s="27">
        <v>7.8146812962828702E-2</v>
      </c>
      <c r="J22" s="27">
        <v>0.15809359816021568</v>
      </c>
      <c r="K22" s="28">
        <v>3.3886382057918191E-2</v>
      </c>
      <c r="L22" s="28">
        <v>4.6060403139468784E-2</v>
      </c>
    </row>
    <row r="23" spans="1:17" x14ac:dyDescent="0.25">
      <c r="A23" s="19"/>
      <c r="B23" s="10" t="s">
        <v>0</v>
      </c>
      <c r="C23" s="17">
        <v>1625</v>
      </c>
      <c r="D23" s="17">
        <v>250</v>
      </c>
      <c r="E23" s="18">
        <f t="shared" si="1"/>
        <v>0.15384615384615385</v>
      </c>
      <c r="F23" s="25" t="str">
        <f t="shared" si="2"/>
        <v>14-17%</v>
      </c>
      <c r="G23" s="1"/>
      <c r="H23" s="31"/>
      <c r="I23" s="27">
        <v>0.13712183006715528</v>
      </c>
      <c r="J23" s="27">
        <v>0.17220320909168468</v>
      </c>
      <c r="K23" s="28">
        <v>1.6724323778998573E-2</v>
      </c>
      <c r="L23" s="28">
        <v>1.8357055245530829E-2</v>
      </c>
    </row>
    <row r="25" spans="1:17" x14ac:dyDescent="0.25">
      <c r="H25" s="1"/>
      <c r="I25" s="1"/>
      <c r="J25" s="1"/>
      <c r="K25" s="1"/>
      <c r="L25" s="1"/>
      <c r="M25" s="1"/>
      <c r="P25" s="1"/>
      <c r="Q25" s="1"/>
    </row>
    <row r="26" spans="1:17" s="1" customFormat="1" x14ac:dyDescent="0.25"/>
    <row r="27" spans="1:17" s="1" customFormat="1" x14ac:dyDescent="0.25"/>
    <row r="28" spans="1:17" x14ac:dyDescent="0.25">
      <c r="P28" s="1"/>
      <c r="Q28" s="1"/>
    </row>
  </sheetData>
  <mergeCells count="5">
    <mergeCell ref="A2:H2"/>
    <mergeCell ref="A5:A8"/>
    <mergeCell ref="A9:A12"/>
    <mergeCell ref="A13:A20"/>
    <mergeCell ref="A21:A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Kirjeldus</vt:lpstr>
      <vt:lpstr>Aruandesse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2016-07-11T10:16:26Z</dcterms:created>
  <dcterms:modified xsi:type="dcterms:W3CDTF">2018-11-29T07:34:13Z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