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7"/>
    <externalReference r:id="rId8"/>
  </externalReferences>
  <definedNames>
    <definedName name="HVA">'[2]Aruandesse'!#REF!*0+'[2]Aruandesse'!#REF!</definedName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<sst xmlns="http://schemas.openxmlformats.org/spreadsheetml/2006/main" count="154" uniqueCount="82">
  <si>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</si>
  <si>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</si>
  <si>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</si>
  <si>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</si>
  <si>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</si>
  <si>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</si>
  <si>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</si>
  <si>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</si>
  <si>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</si>
  <si>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</si>
  <si>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</si>
  <si>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</si>
  <si>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</si>
  <si>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</si>
  <si>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</si>
  <si>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</si>
  <si>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</si>
  <si>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</si>
  <si>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</si>
  <si>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</si>
  <si>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EMB00</t>
  </si>
  <si>
    <t>Mandlite või adenoidide lesiooni ekstsis</t>
  </si>
  <si>
    <t>Pärnu Haigla SA</t>
  </si>
  <si>
    <t>SA Narva Haigla</t>
  </si>
  <si>
    <t>EMB10</t>
  </si>
  <si>
    <t>Tonsillektoomia</t>
  </si>
  <si>
    <t>Jõgeva Haigla SA</t>
  </si>
  <si>
    <t>Põlva Haigla AS</t>
  </si>
  <si>
    <t>AS Rakvere Haigla</t>
  </si>
  <si>
    <t>Valga Haigla AS</t>
  </si>
  <si>
    <t>Lõuna-Eesti Haigla AS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</si>
  <si>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</si>
  <si>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</si>
  <si>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</si>
  <si>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</si>
  <si>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</si>
  <si>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</si>
  <si>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</si>
  <si>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EMB20</t>
  </si>
  <si>
    <t>Adenotonsillektoomia</t>
  </si>
  <si>
    <t>EMB30</t>
  </si>
  <si>
    <t>Adenotoomia</t>
  </si>
  <si>
    <t xml:space="preserve">INDIKAATOR 3c. PÄEVAKIRURGIA OSAKAAL: TONSILLEKTOOMIA JA/VÕI ADENOIDEKTOOMIA 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</si>
  <si>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</si>
  <si>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</si>
  <si>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</si>
  <si>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</si>
  <si>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</si>
  <si>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</si>
  <si>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</si>
  <si>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</si>
  <si>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Raviarved, millel on vähemalt üks NCSP EMB  alapeatüki koodidest </t>
  </si>
  <si>
    <t>Tallinna Lastehaigla SA</t>
  </si>
  <si>
    <t>Raviasutus</t>
  </si>
  <si>
    <t>Statsionaarne</t>
  </si>
  <si>
    <t>Kokku:</t>
  </si>
  <si>
    <t>EMB kood</t>
  </si>
  <si>
    <t>EMB koodi nimetus</t>
  </si>
  <si>
    <t xml:space="preserve">Raviarved, millel on vähemalt üks NCSP EMB-alapeatüki koodidest </t>
  </si>
  <si>
    <t>Teenus ravitüübi kaupa</t>
  </si>
  <si>
    <t>2015 päevakirurgias teostatud tonsillektoomia ja/või adenoidektoomia , %</t>
  </si>
  <si>
    <t>2014 päevakirurgias teostatud tonsillektoomia ja/või adenoidektoomia , %</t>
  </si>
  <si>
    <t>2015  teostatud tonsillektoomia ja/või adenoidektoomia, kordi</t>
  </si>
  <si>
    <t>2013 päevakirurgias teostatud tonsillektoomia ja/või adenoidektoomia , %</t>
  </si>
  <si>
    <t>2014  teostatud tonisllektoomia ja/või adenoidektoomia, kordi</t>
  </si>
  <si>
    <t>2013  teostatud tonisllektoomia ja/või adenoidektoomia, kordi</t>
  </si>
  <si>
    <t>2016 päevakirurgias teostatud tonsillektoomia ja/või adenoidektoomia , %</t>
  </si>
  <si>
    <t>2016  teostatud tonsillektoomia ja/või adenoidektoomia, kordi</t>
  </si>
  <si>
    <t>EMB99</t>
  </si>
  <si>
    <t>Sihtasutus Raplamaa Haigla</t>
  </si>
  <si>
    <t>Ambulatoorne v.a päevaravi</t>
  </si>
  <si>
    <t>Päevaravi ja päevakirurgia</t>
  </si>
  <si>
    <t>2012  teostatud tonisllektoomia ja/või adenoidektoomia, kordi</t>
  </si>
  <si>
    <t>2011  teostatud tonisllektoomia ja/või adenoidektoomia, kordi</t>
  </si>
  <si>
    <t>2012 päevakirurgias teostatud tonisllektoomia ja/või adenoidektoomia , %</t>
  </si>
  <si>
    <t>2011  päevakirurgias teostatud tonisllektoomia ja/või adenoidektoomia, %</t>
  </si>
  <si>
    <t>95% usaldusvahemik</t>
  </si>
  <si>
    <t>MA</t>
  </si>
  <si>
    <t>alumine usaldusvahemik</t>
  </si>
  <si>
    <t>ülemine usaldusvahemik</t>
  </si>
  <si>
    <t>alumise usaldusvahemiku erinevus sagedusest</t>
  </si>
  <si>
    <t>ülemise usaldusvahemiku erinevus sagedusest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</si>
</sst>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\ %"/>
    <numFmt numFmtId="175" formatCode="#,##0\ %;\-\ #,##0\ %"/>
    <numFmt numFmtId="176" formatCode="#,##0;\-\ 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2"/>
      <name val="Times New Roman"/>
      <family val="1"/>
    </font>
    <font>
      <sz val="11"/>
      <color indexed="56"/>
      <name val="Times New Roman"/>
      <family val="1"/>
    </font>
    <font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Calibri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  <font>
      <sz val="11"/>
      <color rgb="FF1C5394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9" fontId="0" fillId="0" borderId="0" xfId="220" applyFont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20" applyFont="1" applyFill="1" applyBorder="1" applyAlignment="1">
      <alignment/>
    </xf>
    <xf numFmtId="9" fontId="67" fillId="0" borderId="21" xfId="220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21" xfId="0" applyFont="1" applyFill="1" applyBorder="1" applyAlignment="1">
      <alignment vertical="center"/>
    </xf>
    <xf numFmtId="0" fontId="70" fillId="0" borderId="21" xfId="0" applyFont="1" applyFill="1" applyBorder="1" applyAlignment="1">
      <alignment horizontal="center" vertical="top" wrapText="1"/>
    </xf>
    <xf numFmtId="0" fontId="67" fillId="0" borderId="21" xfId="220" applyNumberFormat="1" applyFont="1" applyFill="1" applyBorder="1" applyAlignment="1">
      <alignment/>
    </xf>
    <xf numFmtId="0" fontId="71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67" fillId="0" borderId="21" xfId="0" applyFont="1" applyBorder="1" applyAlignment="1">
      <alignment/>
    </xf>
    <xf numFmtId="0" fontId="67" fillId="0" borderId="21" xfId="0" applyFont="1" applyBorder="1" applyAlignment="1">
      <alignment horizontal="right"/>
    </xf>
    <xf numFmtId="0" fontId="0" fillId="83" borderId="21" xfId="0" applyFill="1" applyBorder="1" applyAlignment="1">
      <alignment/>
    </xf>
    <xf numFmtId="9" fontId="0" fillId="0" borderId="21" xfId="0" applyNumberFormat="1" applyBorder="1" applyAlignment="1">
      <alignment/>
    </xf>
    <xf numFmtId="0" fontId="67" fillId="0" borderId="24" xfId="0" applyFont="1" applyBorder="1" applyAlignment="1">
      <alignment/>
    </xf>
    <xf numFmtId="0" fontId="67" fillId="0" borderId="25" xfId="0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0" fillId="0" borderId="25" xfId="220" applyNumberFormat="1" applyFont="1" applyFill="1" applyBorder="1" applyAlignment="1">
      <alignment/>
    </xf>
    <xf numFmtId="0" fontId="0" fillId="0" borderId="25" xfId="0" applyBorder="1" applyAlignment="1">
      <alignment/>
    </xf>
    <xf numFmtId="0" fontId="67" fillId="0" borderId="25" xfId="220" applyNumberFormat="1" applyFont="1" applyFill="1" applyBorder="1" applyAlignment="1">
      <alignment/>
    </xf>
    <xf numFmtId="9" fontId="53" fillId="0" borderId="26" xfId="220" applyFont="1" applyFill="1" applyBorder="1" applyAlignment="1">
      <alignment/>
    </xf>
    <xf numFmtId="0" fontId="44" fillId="0" borderId="0" xfId="0" applyFont="1" applyAlignment="1">
      <alignment/>
    </xf>
    <xf numFmtId="9" fontId="53" fillId="0" borderId="0" xfId="0" applyNumberFormat="1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0" fillId="83" borderId="21" xfId="0" applyFill="1" applyBorder="1" applyAlignment="1">
      <alignment horizontal="center"/>
    </xf>
    <xf numFmtId="0" fontId="0" fillId="0" borderId="21" xfId="220" applyNumberFormat="1" applyFont="1" applyFill="1" applyBorder="1" applyAlignment="1">
      <alignment/>
    </xf>
    <xf numFmtId="0" fontId="67" fillId="0" borderId="21" xfId="0" applyFont="1" applyBorder="1" applyAlignment="1">
      <alignment/>
    </xf>
    <xf numFmtId="0" fontId="67" fillId="0" borderId="21" xfId="0" applyFont="1" applyBorder="1" applyAlignment="1">
      <alignment horizontal="center" vertical="center" wrapText="1"/>
    </xf>
    <xf numFmtId="9" fontId="0" fillId="0" borderId="21" xfId="220" applyFont="1" applyBorder="1" applyAlignment="1">
      <alignment horizontal="right"/>
    </xf>
    <xf numFmtId="9" fontId="67" fillId="0" borderId="21" xfId="22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  <xf numFmtId="9" fontId="0" fillId="0" borderId="21" xfId="220" applyFont="1" applyBorder="1" applyAlignment="1">
      <alignment horizontal="right"/>
    </xf>
    <xf numFmtId="0" fontId="67" fillId="0" borderId="21" xfId="0" applyFont="1" applyFill="1" applyBorder="1" applyAlignment="1">
      <alignment horizontal="center" vertical="center"/>
    </xf>
    <xf numFmtId="0" fontId="0" fillId="83" borderId="25" xfId="0" applyFill="1" applyBorder="1" applyAlignment="1">
      <alignment horizontal="center"/>
    </xf>
    <xf numFmtId="0" fontId="0" fillId="83" borderId="27" xfId="0" applyFill="1" applyBorder="1" applyAlignment="1">
      <alignment horizontal="center"/>
    </xf>
    <xf numFmtId="0" fontId="0" fillId="83" borderId="28" xfId="0" applyFill="1" applyBorder="1" applyAlignment="1">
      <alignment horizontal="center"/>
    </xf>
    <xf numFmtId="0" fontId="0" fillId="83" borderId="21" xfId="0" applyFill="1" applyBorder="1" applyAlignment="1">
      <alignment horizontal="left" vertical="center"/>
    </xf>
    <xf numFmtId="0" fontId="0" fillId="83" borderId="21" xfId="0" applyFill="1" applyBorder="1" applyAlignment="1">
      <alignment horizontal="center"/>
    </xf>
    <xf numFmtId="0" fontId="67" fillId="0" borderId="21" xfId="0" applyFont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</cellXfs>
  <cellStyles count="3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3" xfId="48"/>
    <cellStyle name="Accent1 4" xfId="49"/>
    <cellStyle name="Accent1 5" xfId="50"/>
    <cellStyle name="Accent1 6" xfId="51"/>
    <cellStyle name="Accent1 7" xfId="52"/>
    <cellStyle name="Accent1 8" xfId="53"/>
    <cellStyle name="Accent1 9" xfId="54"/>
    <cellStyle name="Accent2" xfId="55"/>
    <cellStyle name="Accent2 - 20%" xfId="56"/>
    <cellStyle name="Accent2 - 40%" xfId="57"/>
    <cellStyle name="Accent2 - 60%" xfId="58"/>
    <cellStyle name="Accent2 10" xfId="59"/>
    <cellStyle name="Accent2 11" xfId="60"/>
    <cellStyle name="Accent2 12" xfId="61"/>
    <cellStyle name="Accent2 13" xfId="62"/>
    <cellStyle name="Accent2 14" xfId="63"/>
    <cellStyle name="Accent2 15" xfId="64"/>
    <cellStyle name="Accent2 16" xfId="65"/>
    <cellStyle name="Accent2 17" xfId="66"/>
    <cellStyle name="Accent2 18" xfId="67"/>
    <cellStyle name="Accent2 19" xfId="68"/>
    <cellStyle name="Accent2 2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" xfId="77"/>
    <cellStyle name="Accent3 - 20%" xfId="78"/>
    <cellStyle name="Accent3 - 40%" xfId="79"/>
    <cellStyle name="Accent3 - 60%" xfId="80"/>
    <cellStyle name="Accent3 10" xfId="81"/>
    <cellStyle name="Accent3 11" xfId="82"/>
    <cellStyle name="Accent3 12" xfId="83"/>
    <cellStyle name="Accent3 13" xfId="84"/>
    <cellStyle name="Accent3 14" xfId="85"/>
    <cellStyle name="Accent3 15" xfId="86"/>
    <cellStyle name="Accent3 16" xfId="87"/>
    <cellStyle name="Accent3 17" xfId="88"/>
    <cellStyle name="Accent3 18" xfId="89"/>
    <cellStyle name="Accent3 19" xfId="90"/>
    <cellStyle name="Accent3 2" xfId="91"/>
    <cellStyle name="Accent3 3" xfId="92"/>
    <cellStyle name="Accent3 4" xfId="93"/>
    <cellStyle name="Accent3 5" xfId="94"/>
    <cellStyle name="Accent3 6" xfId="95"/>
    <cellStyle name="Accent3 7" xfId="96"/>
    <cellStyle name="Accent3 8" xfId="97"/>
    <cellStyle name="Accent3 9" xfId="98"/>
    <cellStyle name="Accent4" xfId="99"/>
    <cellStyle name="Accent4 - 20%" xfId="100"/>
    <cellStyle name="Accent4 - 40%" xfId="101"/>
    <cellStyle name="Accent4 - 60%" xfId="102"/>
    <cellStyle name="Accent4 10" xfId="103"/>
    <cellStyle name="Accent4 11" xfId="104"/>
    <cellStyle name="Accent4 12" xfId="105"/>
    <cellStyle name="Accent4 13" xfId="106"/>
    <cellStyle name="Accent4 14" xfId="107"/>
    <cellStyle name="Accent4 15" xfId="108"/>
    <cellStyle name="Accent4 16" xfId="109"/>
    <cellStyle name="Accent4 17" xfId="110"/>
    <cellStyle name="Accent4 18" xfId="111"/>
    <cellStyle name="Accent4 19" xfId="112"/>
    <cellStyle name="Accent4 2" xfId="113"/>
    <cellStyle name="Accent4 3" xfId="114"/>
    <cellStyle name="Accent4 4" xfId="115"/>
    <cellStyle name="Accent4 5" xfId="116"/>
    <cellStyle name="Accent4 6" xfId="117"/>
    <cellStyle name="Accent4 7" xfId="118"/>
    <cellStyle name="Accent4 8" xfId="119"/>
    <cellStyle name="Accent4 9" xfId="120"/>
    <cellStyle name="Accent5" xfId="121"/>
    <cellStyle name="Accent5 - 20%" xfId="122"/>
    <cellStyle name="Accent5 - 40%" xfId="123"/>
    <cellStyle name="Accent5 - 60%" xfId="124"/>
    <cellStyle name="Accent5 10" xfId="125"/>
    <cellStyle name="Accent5 11" xfId="126"/>
    <cellStyle name="Accent5 12" xfId="127"/>
    <cellStyle name="Accent5 13" xfId="128"/>
    <cellStyle name="Accent5 14" xfId="129"/>
    <cellStyle name="Accent5 15" xfId="130"/>
    <cellStyle name="Accent5 16" xfId="131"/>
    <cellStyle name="Accent5 17" xfId="132"/>
    <cellStyle name="Accent5 18" xfId="133"/>
    <cellStyle name="Accent5 19" xfId="134"/>
    <cellStyle name="Accent5 2" xfId="135"/>
    <cellStyle name="Accent5 3" xfId="136"/>
    <cellStyle name="Accent5 4" xfId="137"/>
    <cellStyle name="Accent5 5" xfId="138"/>
    <cellStyle name="Accent5 6" xfId="139"/>
    <cellStyle name="Accent5 7" xfId="140"/>
    <cellStyle name="Accent5 8" xfId="141"/>
    <cellStyle name="Accent5 9" xfId="142"/>
    <cellStyle name="Accent6" xfId="143"/>
    <cellStyle name="Accent6 - 20%" xfId="144"/>
    <cellStyle name="Accent6 - 40%" xfId="145"/>
    <cellStyle name="Accent6 - 60%" xfId="146"/>
    <cellStyle name="Accent6 10" xfId="147"/>
    <cellStyle name="Accent6 11" xfId="148"/>
    <cellStyle name="Accent6 12" xfId="149"/>
    <cellStyle name="Accent6 13" xfId="150"/>
    <cellStyle name="Accent6 14" xfId="151"/>
    <cellStyle name="Accent6 15" xfId="152"/>
    <cellStyle name="Accent6 16" xfId="153"/>
    <cellStyle name="Accent6 17" xfId="154"/>
    <cellStyle name="Accent6 18" xfId="155"/>
    <cellStyle name="Accent6 19" xfId="156"/>
    <cellStyle name="Accent6 2" xfId="157"/>
    <cellStyle name="Accent6 3" xfId="158"/>
    <cellStyle name="Accent6 4" xfId="159"/>
    <cellStyle name="Accent6 5" xfId="160"/>
    <cellStyle name="Accent6 6" xfId="161"/>
    <cellStyle name="Accent6 7" xfId="162"/>
    <cellStyle name="Accent6 8" xfId="163"/>
    <cellStyle name="Accent6 9" xfId="164"/>
    <cellStyle name="Bad" xfId="165"/>
    <cellStyle name="Bad 2" xfId="166"/>
    <cellStyle name="Calculation" xfId="167"/>
    <cellStyle name="Calculation 2" xfId="168"/>
    <cellStyle name="Check Cell" xfId="169"/>
    <cellStyle name="Check Cell 2" xfId="170"/>
    <cellStyle name="Comma" xfId="171"/>
    <cellStyle name="Comma [0]" xfId="172"/>
    <cellStyle name="Comma 2" xfId="173"/>
    <cellStyle name="Comma 2 2" xfId="174"/>
    <cellStyle name="Comma 3" xfId="175"/>
    <cellStyle name="Comma 3 2" xfId="176"/>
    <cellStyle name="Comma 4" xfId="177"/>
    <cellStyle name="Currency" xfId="178"/>
    <cellStyle name="Currency [0]" xfId="179"/>
    <cellStyle name="Emphasis 1" xfId="180"/>
    <cellStyle name="Emphasis 2" xfId="181"/>
    <cellStyle name="Emphasis 3" xfId="182"/>
    <cellStyle name="Explanatory Text" xfId="183"/>
    <cellStyle name="Good" xfId="184"/>
    <cellStyle name="Good 2" xfId="185"/>
    <cellStyle name="Good 3" xfId="186"/>
    <cellStyle name="Heading 1" xfId="187"/>
    <cellStyle name="Heading 1 2" xfId="188"/>
    <cellStyle name="Heading 2" xfId="189"/>
    <cellStyle name="Heading 2 2" xfId="190"/>
    <cellStyle name="Heading 3" xfId="191"/>
    <cellStyle name="Heading 3 2" xfId="192"/>
    <cellStyle name="Heading 4" xfId="193"/>
    <cellStyle name="Heading 4 2" xfId="194"/>
    <cellStyle name="Input" xfId="195"/>
    <cellStyle name="Input 2" xfId="196"/>
    <cellStyle name="Linked Cell" xfId="197"/>
    <cellStyle name="Linked Cell 2" xfId="198"/>
    <cellStyle name="Neutral" xfId="199"/>
    <cellStyle name="Neutral 2" xfId="200"/>
    <cellStyle name="Neutral 3" xfId="201"/>
    <cellStyle name="Normal 2" xfId="202"/>
    <cellStyle name="Normal 2 2" xfId="203"/>
    <cellStyle name="Normal 2 3" xfId="204"/>
    <cellStyle name="Normal 3" xfId="205"/>
    <cellStyle name="Normal 3 2" xfId="206"/>
    <cellStyle name="Normal 4" xfId="207"/>
    <cellStyle name="Normal 4 2" xfId="208"/>
    <cellStyle name="Normal 5" xfId="209"/>
    <cellStyle name="Normal 6" xfId="210"/>
    <cellStyle name="Normal 7" xfId="211"/>
    <cellStyle name="Note" xfId="212"/>
    <cellStyle name="Note 2" xfId="213"/>
    <cellStyle name="Note 3" xfId="214"/>
    <cellStyle name="Note 4" xfId="215"/>
    <cellStyle name="Note 5" xfId="216"/>
    <cellStyle name="Note 6" xfId="217"/>
    <cellStyle name="Output" xfId="218"/>
    <cellStyle name="Output 2" xfId="219"/>
    <cellStyle name="Percent" xfId="220"/>
    <cellStyle name="Percent 2" xfId="221"/>
    <cellStyle name="Percent 2 2" xfId="222"/>
    <cellStyle name="Percent 2 3" xfId="223"/>
    <cellStyle name="Percent 3" xfId="224"/>
    <cellStyle name="SAPBEXaggData" xfId="225"/>
    <cellStyle name="SAPBEXaggData 10" xfId="226"/>
    <cellStyle name="SAPBEXaggData 2" xfId="227"/>
    <cellStyle name="SAPBEXaggDataEmph" xfId="228"/>
    <cellStyle name="SAPBEXaggItem" xfId="229"/>
    <cellStyle name="SAPBEXaggItem 2" xfId="230"/>
    <cellStyle name="SAPBEXaggItemX" xfId="231"/>
    <cellStyle name="SAPBEXaggItemX 2" xfId="232"/>
    <cellStyle name="SAPBEXchaText" xfId="233"/>
    <cellStyle name="SAPBEXchaText 10" xfId="234"/>
    <cellStyle name="SAPBEXchaText 2" xfId="235"/>
    <cellStyle name="SAPBEXexcBad7" xfId="236"/>
    <cellStyle name="SAPBEXexcBad7 2" xfId="237"/>
    <cellStyle name="SAPBEXexcBad8" xfId="238"/>
    <cellStyle name="SAPBEXexcBad8 2" xfId="239"/>
    <cellStyle name="SAPBEXexcBad9" xfId="240"/>
    <cellStyle name="SAPBEXexcBad9 2" xfId="241"/>
    <cellStyle name="SAPBEXexcCritical4" xfId="242"/>
    <cellStyle name="SAPBEXexcCritical4 2" xfId="243"/>
    <cellStyle name="SAPBEXexcCritical5" xfId="244"/>
    <cellStyle name="SAPBEXexcCritical5 2" xfId="245"/>
    <cellStyle name="SAPBEXexcCritical6" xfId="246"/>
    <cellStyle name="SAPBEXexcCritical6 2" xfId="247"/>
    <cellStyle name="SAPBEXexcGood1" xfId="248"/>
    <cellStyle name="SAPBEXexcGood1 2" xfId="249"/>
    <cellStyle name="SAPBEXexcGood2" xfId="250"/>
    <cellStyle name="SAPBEXexcGood2 2" xfId="251"/>
    <cellStyle name="SAPBEXexcGood3" xfId="252"/>
    <cellStyle name="SAPBEXexcGood3 2" xfId="253"/>
    <cellStyle name="SAPBEXfilterDrill" xfId="254"/>
    <cellStyle name="SAPBEXfilterDrill 2" xfId="255"/>
    <cellStyle name="SAPBEXfilterItem" xfId="256"/>
    <cellStyle name="SAPBEXfilterItem 2" xfId="257"/>
    <cellStyle name="SAPBEXfilterText" xfId="258"/>
    <cellStyle name="SAPBEXformats" xfId="259"/>
    <cellStyle name="SAPBEXformats 10" xfId="260"/>
    <cellStyle name="SAPBEXformats 2" xfId="261"/>
    <cellStyle name="SAPBEXheaderItem" xfId="262"/>
    <cellStyle name="SAPBEXheaderItem 2" xfId="263"/>
    <cellStyle name="SAPBEXheaderText" xfId="264"/>
    <cellStyle name="SAPBEXheaderText 2" xfId="265"/>
    <cellStyle name="SAPBEXHLevel0" xfId="266"/>
    <cellStyle name="SAPBEXHLevel0 2" xfId="267"/>
    <cellStyle name="SAPBEXHLevel0 3" xfId="268"/>
    <cellStyle name="SAPBEXHLevel0X" xfId="269"/>
    <cellStyle name="SAPBEXHLevel0X 2" xfId="270"/>
    <cellStyle name="SAPBEXHLevel0X 3" xfId="271"/>
    <cellStyle name="SAPBEXHLevel0X 4" xfId="272"/>
    <cellStyle name="SAPBEXHLevel0X 5" xfId="273"/>
    <cellStyle name="SAPBEXHLevel1" xfId="274"/>
    <cellStyle name="SAPBEXHLevel1 2" xfId="275"/>
    <cellStyle name="SAPBEXHLevel1X" xfId="276"/>
    <cellStyle name="SAPBEXHLevel1X 2" xfId="277"/>
    <cellStyle name="SAPBEXHLevel1X 3" xfId="278"/>
    <cellStyle name="SAPBEXHLevel1X 4" xfId="279"/>
    <cellStyle name="SAPBEXHLevel1X 5" xfId="280"/>
    <cellStyle name="SAPBEXHLevel2" xfId="281"/>
    <cellStyle name="SAPBEXHLevel2 2" xfId="282"/>
    <cellStyle name="SAPBEXHLevel2 3" xfId="283"/>
    <cellStyle name="SAPBEXHLevel2X" xfId="284"/>
    <cellStyle name="SAPBEXHLevel2X 2" xfId="285"/>
    <cellStyle name="SAPBEXHLevel2X 3" xfId="286"/>
    <cellStyle name="SAPBEXHLevel2X 4" xfId="287"/>
    <cellStyle name="SAPBEXHLevel2X 5" xfId="288"/>
    <cellStyle name="SAPBEXHLevel3" xfId="289"/>
    <cellStyle name="SAPBEXHLevel3 2" xfId="290"/>
    <cellStyle name="SAPBEXHLevel3X" xfId="291"/>
    <cellStyle name="SAPBEXHLevel3X 2" xfId="292"/>
    <cellStyle name="SAPBEXHLevel3X 3" xfId="293"/>
    <cellStyle name="SAPBEXHLevel3X 4" xfId="294"/>
    <cellStyle name="SAPBEXHLevel3X 5" xfId="295"/>
    <cellStyle name="SAPBEXinputData" xfId="296"/>
    <cellStyle name="SAPBEXinputData 2" xfId="297"/>
    <cellStyle name="SAPBEXinputData 3" xfId="298"/>
    <cellStyle name="SAPBEXinputData 4" xfId="299"/>
    <cellStyle name="SAPBEXinputData 5" xfId="300"/>
    <cellStyle name="SAPBEXItemHeader" xfId="301"/>
    <cellStyle name="SAPBEXresData" xfId="302"/>
    <cellStyle name="SAPBEXresDataEmph" xfId="303"/>
    <cellStyle name="SAPBEXresItem" xfId="304"/>
    <cellStyle name="SAPBEXresItem 2" xfId="305"/>
    <cellStyle name="SAPBEXresItemX" xfId="306"/>
    <cellStyle name="SAPBEXstdData" xfId="307"/>
    <cellStyle name="SAPBEXstdData 10" xfId="308"/>
    <cellStyle name="SAPBEXstdData 2" xfId="309"/>
    <cellStyle name="SAPBEXstdDataEmph" xfId="310"/>
    <cellStyle name="SAPBEXstdItem" xfId="311"/>
    <cellStyle name="SAPBEXstdItem 10" xfId="312"/>
    <cellStyle name="SAPBEXstdItem 2" xfId="313"/>
    <cellStyle name="SAPBEXstdItemX" xfId="314"/>
    <cellStyle name="SAPBEXstdItemX 2" xfId="315"/>
    <cellStyle name="SAPBEXstdItemX 3" xfId="316"/>
    <cellStyle name="SAPBEXtitle" xfId="317"/>
    <cellStyle name="SAPBEXtitle 2" xfId="318"/>
    <cellStyle name="SAPBEXunassignedItem" xfId="319"/>
    <cellStyle name="SAPBEXunassignedItem 2" xfId="320"/>
    <cellStyle name="SAPBEXundefined" xfId="321"/>
    <cellStyle name="SAPBEXundefined 2" xfId="322"/>
    <cellStyle name="Sheet Title" xfId="323"/>
    <cellStyle name="Title" xfId="324"/>
    <cellStyle name="Total" xfId="325"/>
    <cellStyle name="Total 2" xfId="326"/>
    <cellStyle name="Warning Text" xfId="327"/>
    <cellStyle name="Warning Text 2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775"/>
          <c:w val="0.98075"/>
          <c:h val="0.88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2016 päevakirurgias teostatud tonsillektoomia ja/või adenoidektoomia 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Aruandesse!$J$5:$J$26</c:f>
                <c:numCache>
                  <c:ptCount val="22"/>
                  <c:pt idx="0">
                    <c:v>0.055607242339830054</c:v>
                  </c:pt>
                  <c:pt idx="1">
                    <c:v>0.802</c:v>
                  </c:pt>
                  <c:pt idx="2">
                    <c:v>0.03229323308271001</c:v>
                  </c:pt>
                  <c:pt idx="3">
                    <c:v>0.03473684210526001</c:v>
                  </c:pt>
                  <c:pt idx="4">
                    <c:v>0.01578341013825</c:v>
                  </c:pt>
                  <c:pt idx="5">
                    <c:v>0.09145283018868</c:v>
                  </c:pt>
                  <c:pt idx="6">
                    <c:v>0</c:v>
                  </c:pt>
                  <c:pt idx="7">
                    <c:v>0.02185062240664</c:v>
                  </c:pt>
                  <c:pt idx="8">
                    <c:v>0.01642893725992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0.07607462686567</c:v>
                  </c:pt>
                  <c:pt idx="12">
                    <c:v>0.23114285714286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0.11515384615385002</c:v>
                  </c:pt>
                  <c:pt idx="16">
                    <c:v>0</c:v>
                  </c:pt>
                  <c:pt idx="17">
                    <c:v>0.04852631578947</c:v>
                  </c:pt>
                  <c:pt idx="18">
                    <c:v>0.09704651162791</c:v>
                  </c:pt>
                  <c:pt idx="19">
                    <c:v>0</c:v>
                  </c:pt>
                  <c:pt idx="20">
                    <c:v>0.26</c:v>
                  </c:pt>
                  <c:pt idx="21">
                    <c:v>0.03319706242350007</c:v>
                  </c:pt>
                </c:numCache>
              </c:numRef>
            </c:plus>
            <c:minus>
              <c:numRef>
                <c:f>Aruandesse!$I$5:$I$26</c:f>
                <c:numCache>
                  <c:ptCount val="22"/>
                  <c:pt idx="0">
                    <c:v>0.050392757660169984</c:v>
                  </c:pt>
                  <c:pt idx="1">
                    <c:v>0</c:v>
                  </c:pt>
                  <c:pt idx="2">
                    <c:v>0.024706766917289992</c:v>
                  </c:pt>
                  <c:pt idx="3">
                    <c:v>0.03026315789473999</c:v>
                  </c:pt>
                  <c:pt idx="4">
                    <c:v>0.00621658986175</c:v>
                  </c:pt>
                  <c:pt idx="5">
                    <c:v>0.07054716981131998</c:v>
                  </c:pt>
                  <c:pt idx="6">
                    <c:v>0</c:v>
                  </c:pt>
                  <c:pt idx="7">
                    <c:v>0.0039493775933600005</c:v>
                  </c:pt>
                  <c:pt idx="8">
                    <c:v>0.011571062740079997</c:v>
                  </c:pt>
                  <c:pt idx="9">
                    <c:v>0</c:v>
                  </c:pt>
                  <c:pt idx="10">
                    <c:v>0.04700000000000004</c:v>
                  </c:pt>
                  <c:pt idx="11">
                    <c:v>0.01412537313433</c:v>
                  </c:pt>
                  <c:pt idx="12">
                    <c:v>0.10485714285713998</c:v>
                  </c:pt>
                  <c:pt idx="13">
                    <c:v>0.03500000000000003</c:v>
                  </c:pt>
                  <c:pt idx="14">
                    <c:v>0</c:v>
                  </c:pt>
                  <c:pt idx="15">
                    <c:v>0.07384615384615</c:v>
                  </c:pt>
                  <c:pt idx="16">
                    <c:v>0.050000000000000044</c:v>
                  </c:pt>
                  <c:pt idx="17">
                    <c:v>0.023473684210529998</c:v>
                  </c:pt>
                  <c:pt idx="18">
                    <c:v>0.15295348837209</c:v>
                  </c:pt>
                  <c:pt idx="19">
                    <c:v>0.04800000000000004</c:v>
                  </c:pt>
                  <c:pt idx="20">
                    <c:v>0.26</c:v>
                  </c:pt>
                  <c:pt idx="21">
                    <c:v>0.03380293757649999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16745673"/>
        <c:axId val="16493330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Aruandesse!$F$5:$F$26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päevakirurgias teostatud tonsillektoomia ja/või adenoidektoomia 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0.503125</c:v>
                </c:pt>
                <c:pt idx="1">
                  <c:v>0.25</c:v>
                </c:pt>
                <c:pt idx="2">
                  <c:v>0</c:v>
                </c:pt>
                <c:pt idx="3">
                  <c:v>0.25</c:v>
                </c:pt>
                <c:pt idx="4">
                  <c:v>0.14519427402862986</c:v>
                </c:pt>
                <c:pt idx="5">
                  <c:v>0.16346153846153846</c:v>
                </c:pt>
                <c:pt idx="6">
                  <c:v>0</c:v>
                </c:pt>
                <c:pt idx="7">
                  <c:v>0.008771929824561403</c:v>
                </c:pt>
                <c:pt idx="8">
                  <c:v>0.11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0.07142857142857142</c:v>
                </c:pt>
                <c:pt idx="13">
                  <c:v>0.9702380952380952</c:v>
                </c:pt>
                <c:pt idx="14">
                  <c:v>0</c:v>
                </c:pt>
                <c:pt idx="15">
                  <c:v>0.1232876712328767</c:v>
                </c:pt>
                <c:pt idx="16">
                  <c:v>1</c:v>
                </c:pt>
                <c:pt idx="17">
                  <c:v>0.5194805194805194</c:v>
                </c:pt>
                <c:pt idx="18">
                  <c:v>0.1111111111111111</c:v>
                </c:pt>
                <c:pt idx="19">
                  <c:v>0.9850746268656716</c:v>
                </c:pt>
                <c:pt idx="20">
                  <c:v>0.2857142857142857</c:v>
                </c:pt>
                <c:pt idx="21">
                  <c:v>0.66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</c:numCache>
            </c:numRef>
          </c:val>
          <c:smooth val="0"/>
        </c:ser>
        <c:axId val="16745673"/>
        <c:axId val="16493330"/>
      </c:lineChart>
      <c:catAx>
        <c:axId val="16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93330"/>
        <c:crosses val="autoZero"/>
        <c:auto val="1"/>
        <c:lblOffset val="100"/>
        <c:tickLblSkip val="1"/>
        <c:noMultiLvlLbl val="0"/>
      </c:catAx>
      <c:valAx>
        <c:axId val="1649333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5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4"/>
          <c:y val="0.8685"/>
          <c:w val="0.996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333375</xdr:colOff>
      <xdr:row>30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819775" cy="5715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3c.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TONSILLEKTOOMIA JA/VÕI 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tonsillektoomia ja/või adenoidektoomia operatsioonide osakaal kõigist tonsillektoomia ja/või adenoidektoomia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http://www.haigekassa.ee/sites/default/files/HVA-aruanne/3c_paevakirurgia_osakaal_tonsillektoomia_javoi_adenoidektoomia.xls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 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https://www.haigekassa.ee/sites/default/files/uuringud_aruanded/tagasiside_aruanded/3c_paevakirurgia_tonsil.xls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https://www.haigekassa.ee/uploads/userfiles/3c_paevakirurgia_Tonsil_2013.xls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http://www.haigekassa.ee/uploads/userfiles/3c_paevakirurgia_Tonsil.xls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http://www.haigekassa.ee/uploads/userfiles/3_3c_Tonsil_paevakir_osakaal.xls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3</xdr:row>
      <xdr:rowOff>66675</xdr:rowOff>
    </xdr:from>
    <xdr:to>
      <xdr:col>17</xdr:col>
      <xdr:colOff>381000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800600" y="638175"/>
        <a:ext cx="7305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b_p&#228;evakirurgia_osakaal_kolets&#252;stek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Aastate võrdl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4" sqref="G4:J27"/>
      <selection activeCell="I29" sqref="I29"/>
    </sheetView>
  </sheetViews>
  <sheetFormatPr defaultColWidth="9.140625" defaultRowHeight="15"/>
  <cols>
    <col min="1" max="1" width="19.8515625" style="0" bestFit="1" customWidth="1"/>
    <col min="3" max="3" width="17.421875" style="0" customWidth="1"/>
    <col min="4" max="5" width="9.8515625" style="0" customWidth="1"/>
  </cols>
  <sheetData>
    <row r="1" ht="15">
      <c r="A1" s="6" t="s">
        <v>42</v>
      </c>
    </row>
    <row r="2" ht="15">
      <c r="A2" s="11" t="s">
        <v>51</v>
      </c>
    </row>
    <row r="3" ht="15">
      <c r="A3" s="7"/>
    </row>
    <row r="4" spans="1:10" ht="102">
      <c r="A4" s="12" t="s">
        <v>43</v>
      </c>
      <c r="B4" s="12" t="s">
        <v>44</v>
      </c>
      <c r="C4" s="9" t="s">
        <v>66</v>
      </c>
      <c r="D4" s="9" t="s">
        <v>67</v>
      </c>
      <c r="E4" s="32" t="s">
        <v>76</v>
      </c>
      <c r="G4" s="35" t="s">
        <v>78</v>
      </c>
      <c r="H4" s="35" t="s">
        <v>79</v>
      </c>
      <c r="I4" s="35" t="s">
        <v>80</v>
      </c>
      <c r="J4" s="35" t="s">
        <v>81</v>
      </c>
    </row>
    <row r="5" spans="1:10" ht="15">
      <c r="A5" s="38" t="s">
        <v>45</v>
      </c>
      <c r="B5" s="3" t="s">
        <v>18</v>
      </c>
      <c r="C5" s="4">
        <v>0.50139275766017</v>
      </c>
      <c r="D5" s="22">
        <v>359</v>
      </c>
      <c r="E5" s="33" t="str">
        <f>G5*100&amp;-H5*100&amp;"%"</f>
        <v>45,1-55,7%</v>
      </c>
      <c r="F5" s="25">
        <f>$C$27</f>
        <v>0.32103477523325</v>
      </c>
      <c r="G5" s="36">
        <v>0.451</v>
      </c>
      <c r="H5" s="36">
        <v>0.557</v>
      </c>
      <c r="I5" s="36">
        <f>C5-G5</f>
        <v>0.050392757660169984</v>
      </c>
      <c r="J5" s="36">
        <f>H5-C5</f>
        <v>0.055607242339830054</v>
      </c>
    </row>
    <row r="6" spans="1:10" ht="15">
      <c r="A6" s="38"/>
      <c r="B6" s="3" t="s">
        <v>17</v>
      </c>
      <c r="C6" s="17">
        <v>0</v>
      </c>
      <c r="D6" s="23">
        <v>2</v>
      </c>
      <c r="E6" s="33" t="str">
        <f>G6*100&amp;-H6*100&amp;"%"</f>
        <v>0-80,2%</v>
      </c>
      <c r="F6" s="25">
        <f aca="true" t="shared" si="0" ref="F6:F26">$C$27</f>
        <v>0.32103477523325</v>
      </c>
      <c r="G6" s="36">
        <v>0</v>
      </c>
      <c r="H6" s="36">
        <v>0.802</v>
      </c>
      <c r="I6" s="36">
        <f aca="true" t="shared" si="1" ref="I6:I27">C6-G6</f>
        <v>0</v>
      </c>
      <c r="J6" s="36">
        <f aca="true" t="shared" si="2" ref="J6:J27">H6-C6</f>
        <v>0.802</v>
      </c>
    </row>
    <row r="7" spans="1:10" ht="15">
      <c r="A7" s="38"/>
      <c r="B7" s="3" t="s">
        <v>16</v>
      </c>
      <c r="C7" s="4">
        <v>0.08270676691729</v>
      </c>
      <c r="D7" s="22">
        <v>399</v>
      </c>
      <c r="E7" s="33" t="str">
        <f aca="true" t="shared" si="3" ref="E7:E27">G7*100&amp;-H7*100&amp;"%"</f>
        <v>5,8-11,5%</v>
      </c>
      <c r="F7" s="25">
        <f t="shared" si="0"/>
        <v>0.32103477523325</v>
      </c>
      <c r="G7" s="36">
        <v>0.058</v>
      </c>
      <c r="H7" s="36">
        <v>0.115</v>
      </c>
      <c r="I7" s="36">
        <f t="shared" si="1"/>
        <v>0.024706766917289992</v>
      </c>
      <c r="J7" s="36">
        <f t="shared" si="2"/>
        <v>0.03229323308271001</v>
      </c>
    </row>
    <row r="8" spans="1:10" ht="15">
      <c r="A8" s="38"/>
      <c r="B8" s="2" t="s">
        <v>48</v>
      </c>
      <c r="C8" s="5">
        <v>0.28026315789474</v>
      </c>
      <c r="D8" s="24">
        <v>760</v>
      </c>
      <c r="E8" s="34" t="str">
        <f t="shared" si="3"/>
        <v>25-31,5%</v>
      </c>
      <c r="F8" s="25">
        <f t="shared" si="0"/>
        <v>0.32103477523325</v>
      </c>
      <c r="G8" s="36">
        <v>0.25</v>
      </c>
      <c r="H8" s="36">
        <v>0.315</v>
      </c>
      <c r="I8" s="36">
        <f t="shared" si="1"/>
        <v>0.03026315789473999</v>
      </c>
      <c r="J8" s="36">
        <f t="shared" si="2"/>
        <v>0.03473684210526001</v>
      </c>
    </row>
    <row r="9" spans="1:10" ht="15">
      <c r="A9" s="38" t="s">
        <v>46</v>
      </c>
      <c r="B9" s="3" t="s">
        <v>15</v>
      </c>
      <c r="C9" s="4">
        <v>0.00921658986175</v>
      </c>
      <c r="D9" s="22">
        <v>434</v>
      </c>
      <c r="E9" s="33" t="str">
        <f t="shared" si="3"/>
        <v>0,3-2,5%</v>
      </c>
      <c r="F9" s="25">
        <f t="shared" si="0"/>
        <v>0.32103477523325</v>
      </c>
      <c r="G9" s="36">
        <v>0.003</v>
      </c>
      <c r="H9" s="36">
        <v>0.025</v>
      </c>
      <c r="I9" s="36">
        <f t="shared" si="1"/>
        <v>0.00621658986175</v>
      </c>
      <c r="J9" s="36">
        <f t="shared" si="2"/>
        <v>0.01578341013825</v>
      </c>
    </row>
    <row r="10" spans="1:10" ht="15">
      <c r="A10" s="38"/>
      <c r="B10" s="3" t="s">
        <v>12</v>
      </c>
      <c r="C10" s="4">
        <v>0.20754716981132</v>
      </c>
      <c r="D10" s="22">
        <v>106</v>
      </c>
      <c r="E10" s="33" t="str">
        <f t="shared" si="3"/>
        <v>13,7-29,9%</v>
      </c>
      <c r="F10" s="25">
        <f t="shared" si="0"/>
        <v>0.32103477523325</v>
      </c>
      <c r="G10" s="36">
        <v>0.137</v>
      </c>
      <c r="H10" s="36">
        <v>0.299</v>
      </c>
      <c r="I10" s="36">
        <f t="shared" si="1"/>
        <v>0.07054716981131998</v>
      </c>
      <c r="J10" s="36">
        <f t="shared" si="2"/>
        <v>0.09145283018868</v>
      </c>
    </row>
    <row r="11" spans="1:10" ht="15">
      <c r="A11" s="38"/>
      <c r="B11" s="3" t="s">
        <v>14</v>
      </c>
      <c r="C11" s="4">
        <v>0</v>
      </c>
      <c r="D11" s="22">
        <v>0</v>
      </c>
      <c r="E11" s="37" t="s">
        <v>77</v>
      </c>
      <c r="F11" s="25">
        <f t="shared" si="0"/>
        <v>0.32103477523325</v>
      </c>
      <c r="G11" s="36"/>
      <c r="H11" s="36"/>
      <c r="I11" s="36">
        <f t="shared" si="1"/>
        <v>0</v>
      </c>
      <c r="J11" s="36">
        <f t="shared" si="2"/>
        <v>0</v>
      </c>
    </row>
    <row r="12" spans="1:10" ht="15">
      <c r="A12" s="38"/>
      <c r="B12" s="3" t="s">
        <v>13</v>
      </c>
      <c r="C12" s="4">
        <v>0.00414937759336</v>
      </c>
      <c r="D12" s="22">
        <v>241</v>
      </c>
      <c r="E12" s="33" t="str">
        <f t="shared" si="3"/>
        <v>0,02-2,6%</v>
      </c>
      <c r="F12" s="25">
        <f t="shared" si="0"/>
        <v>0.32103477523325</v>
      </c>
      <c r="G12" s="36">
        <v>0.0002</v>
      </c>
      <c r="H12" s="36">
        <v>0.026</v>
      </c>
      <c r="I12" s="36">
        <f t="shared" si="1"/>
        <v>0.0039493775933600005</v>
      </c>
      <c r="J12" s="36">
        <f t="shared" si="2"/>
        <v>0.02185062240664</v>
      </c>
    </row>
    <row r="13" spans="1:10" ht="15">
      <c r="A13" s="38"/>
      <c r="B13" s="2" t="s">
        <v>49</v>
      </c>
      <c r="C13" s="5">
        <v>0.03457106274008</v>
      </c>
      <c r="D13" s="24">
        <v>781</v>
      </c>
      <c r="E13" s="34" t="str">
        <f t="shared" si="3"/>
        <v>2,3-5,1%</v>
      </c>
      <c r="F13" s="25">
        <f t="shared" si="0"/>
        <v>0.32103477523325</v>
      </c>
      <c r="G13" s="36">
        <v>0.023</v>
      </c>
      <c r="H13" s="36">
        <v>0.051</v>
      </c>
      <c r="I13" s="36">
        <f t="shared" si="1"/>
        <v>0.011571062740079997</v>
      </c>
      <c r="J13" s="36">
        <f t="shared" si="2"/>
        <v>0.01642893725992</v>
      </c>
    </row>
    <row r="14" spans="1:10" ht="15">
      <c r="A14" s="38" t="s">
        <v>47</v>
      </c>
      <c r="B14" s="3" t="s">
        <v>3</v>
      </c>
      <c r="C14" s="4">
        <v>0</v>
      </c>
      <c r="D14" s="22">
        <v>0</v>
      </c>
      <c r="E14" s="37" t="s">
        <v>77</v>
      </c>
      <c r="F14" s="25">
        <f t="shared" si="0"/>
        <v>0.32103477523325</v>
      </c>
      <c r="G14" s="36"/>
      <c r="H14" s="36"/>
      <c r="I14" s="36">
        <f t="shared" si="1"/>
        <v>0</v>
      </c>
      <c r="J14" s="36">
        <f t="shared" si="2"/>
        <v>0</v>
      </c>
    </row>
    <row r="15" spans="1:10" ht="15">
      <c r="A15" s="38"/>
      <c r="B15" s="3" t="s">
        <v>10</v>
      </c>
      <c r="C15" s="4">
        <v>1</v>
      </c>
      <c r="D15" s="22">
        <v>136</v>
      </c>
      <c r="E15" s="33" t="str">
        <f t="shared" si="3"/>
        <v>95,3-100%</v>
      </c>
      <c r="F15" s="25">
        <f t="shared" si="0"/>
        <v>0.32103477523325</v>
      </c>
      <c r="G15" s="36">
        <v>0.953</v>
      </c>
      <c r="H15" s="36">
        <v>1</v>
      </c>
      <c r="I15" s="36">
        <f t="shared" si="1"/>
        <v>0.04700000000000004</v>
      </c>
      <c r="J15" s="36">
        <f t="shared" si="2"/>
        <v>0</v>
      </c>
    </row>
    <row r="16" spans="1:10" ht="15">
      <c r="A16" s="38"/>
      <c r="B16" s="3" t="s">
        <v>9</v>
      </c>
      <c r="C16" s="4">
        <v>0.01492537313433</v>
      </c>
      <c r="D16" s="22">
        <v>67</v>
      </c>
      <c r="E16" s="33" t="str">
        <f t="shared" si="3"/>
        <v>0,08-9,1%</v>
      </c>
      <c r="F16" s="25">
        <f t="shared" si="0"/>
        <v>0.32103477523325</v>
      </c>
      <c r="G16" s="36">
        <v>0.0008</v>
      </c>
      <c r="H16" s="36">
        <v>0.091</v>
      </c>
      <c r="I16" s="36">
        <f t="shared" si="1"/>
        <v>0.01412537313433</v>
      </c>
      <c r="J16" s="36">
        <f t="shared" si="2"/>
        <v>0.07607462686567</v>
      </c>
    </row>
    <row r="17" spans="1:10" ht="15">
      <c r="A17" s="38"/>
      <c r="B17" s="3" t="s">
        <v>8</v>
      </c>
      <c r="C17" s="4">
        <v>0.14285714285714</v>
      </c>
      <c r="D17" s="22">
        <v>21</v>
      </c>
      <c r="E17" s="33" t="str">
        <f t="shared" si="3"/>
        <v>3,8-37,4%</v>
      </c>
      <c r="F17" s="25">
        <f t="shared" si="0"/>
        <v>0.32103477523325</v>
      </c>
      <c r="G17" s="36">
        <v>0.038</v>
      </c>
      <c r="H17" s="36">
        <v>0.374</v>
      </c>
      <c r="I17" s="36">
        <f t="shared" si="1"/>
        <v>0.10485714285713998</v>
      </c>
      <c r="J17" s="36">
        <f t="shared" si="2"/>
        <v>0.23114285714286</v>
      </c>
    </row>
    <row r="18" spans="1:10" ht="15">
      <c r="A18" s="38"/>
      <c r="B18" s="3" t="s">
        <v>7</v>
      </c>
      <c r="C18" s="4">
        <v>1</v>
      </c>
      <c r="D18" s="22">
        <v>133</v>
      </c>
      <c r="E18" s="33" t="str">
        <f t="shared" si="3"/>
        <v>96,5-100%</v>
      </c>
      <c r="F18" s="25">
        <f t="shared" si="0"/>
        <v>0.32103477523325</v>
      </c>
      <c r="G18" s="36">
        <v>0.965</v>
      </c>
      <c r="H18" s="36">
        <v>1</v>
      </c>
      <c r="I18" s="36">
        <f t="shared" si="1"/>
        <v>0.03500000000000003</v>
      </c>
      <c r="J18" s="36">
        <f t="shared" si="2"/>
        <v>0</v>
      </c>
    </row>
    <row r="19" spans="1:10" ht="15">
      <c r="A19" s="38"/>
      <c r="B19" s="3" t="s">
        <v>6</v>
      </c>
      <c r="C19" s="4">
        <v>0</v>
      </c>
      <c r="D19" s="22">
        <v>0</v>
      </c>
      <c r="E19" s="37" t="s">
        <v>77</v>
      </c>
      <c r="F19" s="25">
        <f t="shared" si="0"/>
        <v>0.32103477523325</v>
      </c>
      <c r="G19" s="36"/>
      <c r="H19" s="36"/>
      <c r="I19" s="36">
        <f t="shared" si="1"/>
        <v>0</v>
      </c>
      <c r="J19" s="36">
        <f t="shared" si="2"/>
        <v>0</v>
      </c>
    </row>
    <row r="20" spans="1:10" ht="15">
      <c r="A20" s="38"/>
      <c r="B20" s="3" t="s">
        <v>2</v>
      </c>
      <c r="C20" s="4">
        <v>0.15384615384615</v>
      </c>
      <c r="D20" s="22">
        <v>65</v>
      </c>
      <c r="E20" s="33" t="str">
        <f t="shared" si="3"/>
        <v>8-26,9%</v>
      </c>
      <c r="F20" s="25">
        <f t="shared" si="0"/>
        <v>0.32103477523325</v>
      </c>
      <c r="G20" s="36">
        <v>0.08</v>
      </c>
      <c r="H20" s="36">
        <v>0.269</v>
      </c>
      <c r="I20" s="36">
        <f t="shared" si="1"/>
        <v>0.07384615384615</v>
      </c>
      <c r="J20" s="36">
        <f t="shared" si="2"/>
        <v>0.11515384615385002</v>
      </c>
    </row>
    <row r="21" spans="1:10" ht="15">
      <c r="A21" s="38"/>
      <c r="B21" s="3" t="s">
        <v>5</v>
      </c>
      <c r="C21" s="4">
        <v>1</v>
      </c>
      <c r="D21" s="22">
        <v>91</v>
      </c>
      <c r="E21" s="33" t="str">
        <f t="shared" si="3"/>
        <v>95-100%</v>
      </c>
      <c r="F21" s="25">
        <f t="shared" si="0"/>
        <v>0.32103477523325</v>
      </c>
      <c r="G21" s="36">
        <v>0.95</v>
      </c>
      <c r="H21" s="36">
        <v>1</v>
      </c>
      <c r="I21" s="36">
        <f t="shared" si="1"/>
        <v>0.050000000000000044</v>
      </c>
      <c r="J21" s="36">
        <f t="shared" si="2"/>
        <v>0</v>
      </c>
    </row>
    <row r="22" spans="1:10" ht="15">
      <c r="A22" s="38"/>
      <c r="B22" s="3" t="s">
        <v>11</v>
      </c>
      <c r="C22" s="4">
        <v>0.03947368421053</v>
      </c>
      <c r="D22" s="22">
        <v>152</v>
      </c>
      <c r="E22" s="33" t="str">
        <f t="shared" si="3"/>
        <v>1,6-8,8%</v>
      </c>
      <c r="F22" s="25">
        <f t="shared" si="0"/>
        <v>0.32103477523325</v>
      </c>
      <c r="G22" s="36">
        <v>0.016</v>
      </c>
      <c r="H22" s="36">
        <v>0.088</v>
      </c>
      <c r="I22" s="36">
        <f t="shared" si="1"/>
        <v>0.023473684210529998</v>
      </c>
      <c r="J22" s="36">
        <f t="shared" si="2"/>
        <v>0.04852631578947</v>
      </c>
    </row>
    <row r="23" spans="1:10" ht="15">
      <c r="A23" s="38"/>
      <c r="B23" s="3" t="s">
        <v>4</v>
      </c>
      <c r="C23" s="4">
        <v>0.81395348837209</v>
      </c>
      <c r="D23" s="22">
        <v>43</v>
      </c>
      <c r="E23" s="33" t="str">
        <f t="shared" si="3"/>
        <v>66,1-91,1%</v>
      </c>
      <c r="F23" s="25">
        <f t="shared" si="0"/>
        <v>0.32103477523325</v>
      </c>
      <c r="G23" s="36">
        <v>0.661</v>
      </c>
      <c r="H23" s="36">
        <v>0.911</v>
      </c>
      <c r="I23" s="36">
        <f t="shared" si="1"/>
        <v>0.15295348837209</v>
      </c>
      <c r="J23" s="36">
        <f t="shared" si="2"/>
        <v>0.09704651162791</v>
      </c>
    </row>
    <row r="24" spans="1:10" ht="15">
      <c r="A24" s="38"/>
      <c r="B24" s="3" t="s">
        <v>1</v>
      </c>
      <c r="C24" s="4">
        <v>1</v>
      </c>
      <c r="D24" s="22">
        <v>95</v>
      </c>
      <c r="E24" s="33" t="str">
        <f t="shared" si="3"/>
        <v>95,2-100%</v>
      </c>
      <c r="F24" s="25">
        <f t="shared" si="0"/>
        <v>0.32103477523325</v>
      </c>
      <c r="G24" s="36">
        <v>0.952</v>
      </c>
      <c r="H24" s="36">
        <v>1</v>
      </c>
      <c r="I24" s="36">
        <f t="shared" si="1"/>
        <v>0.04800000000000004</v>
      </c>
      <c r="J24" s="36">
        <f t="shared" si="2"/>
        <v>0</v>
      </c>
    </row>
    <row r="25" spans="1:10" ht="15">
      <c r="A25" s="38"/>
      <c r="B25" s="3" t="s">
        <v>0</v>
      </c>
      <c r="C25" s="17">
        <v>0.5</v>
      </c>
      <c r="D25" s="23">
        <v>14</v>
      </c>
      <c r="E25" s="33" t="str">
        <f t="shared" si="3"/>
        <v>24-76%</v>
      </c>
      <c r="F25" s="25">
        <f t="shared" si="0"/>
        <v>0.32103477523325</v>
      </c>
      <c r="G25" s="36">
        <v>0.24</v>
      </c>
      <c r="H25" s="36">
        <v>0.76</v>
      </c>
      <c r="I25" s="36">
        <f t="shared" si="1"/>
        <v>0.26</v>
      </c>
      <c r="J25" s="36">
        <f t="shared" si="2"/>
        <v>0.26</v>
      </c>
    </row>
    <row r="26" spans="1:10" ht="15">
      <c r="A26" s="38"/>
      <c r="B26" s="2" t="s">
        <v>50</v>
      </c>
      <c r="C26" s="5">
        <v>0.6328029375765</v>
      </c>
      <c r="D26" s="24">
        <v>817</v>
      </c>
      <c r="E26" s="34" t="str">
        <f t="shared" si="3"/>
        <v>59,9-66,6%</v>
      </c>
      <c r="F26" s="25">
        <f t="shared" si="0"/>
        <v>0.32103477523325</v>
      </c>
      <c r="G26" s="36">
        <v>0.599</v>
      </c>
      <c r="H26" s="36">
        <v>0.666</v>
      </c>
      <c r="I26" s="36">
        <f t="shared" si="1"/>
        <v>0.03380293757649999</v>
      </c>
      <c r="J26" s="36">
        <f t="shared" si="2"/>
        <v>0.03319706242350007</v>
      </c>
    </row>
    <row r="27" spans="1:10" ht="15">
      <c r="A27" s="8" t="s">
        <v>19</v>
      </c>
      <c r="B27" s="2"/>
      <c r="C27" s="5">
        <v>0.32103477523325</v>
      </c>
      <c r="D27" s="10">
        <v>2358</v>
      </c>
      <c r="E27" s="34" t="str">
        <f t="shared" si="3"/>
        <v>30,2-34%</v>
      </c>
      <c r="G27" s="36">
        <v>0.302</v>
      </c>
      <c r="H27" s="36">
        <v>0.34</v>
      </c>
      <c r="I27" s="36">
        <f t="shared" si="1"/>
        <v>0.019034775233250034</v>
      </c>
      <c r="J27" s="36">
        <f t="shared" si="2"/>
        <v>0.01896522476675</v>
      </c>
    </row>
    <row r="28" ht="15">
      <c r="C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1" sqref="B1:F16384"/>
      <selection activeCell="A1" sqref="A1"/>
    </sheetView>
  </sheetViews>
  <sheetFormatPr defaultColWidth="9.140625" defaultRowHeight="15"/>
  <cols>
    <col min="1" max="1" width="29.140625" style="0" customWidth="1"/>
    <col min="2" max="2" width="14.00390625" style="0" customWidth="1"/>
    <col min="3" max="8" width="6.8515625" style="0" customWidth="1"/>
    <col min="9" max="12" width="10.28125" style="0" customWidth="1"/>
    <col min="14" max="14" width="9.7109375" style="0" bestFit="1" customWidth="1"/>
    <col min="15" max="15" width="37.57421875" style="0" bestFit="1" customWidth="1"/>
  </cols>
  <sheetData>
    <row r="1" ht="15">
      <c r="A1" s="6" t="s">
        <v>42</v>
      </c>
    </row>
    <row r="2" ht="15">
      <c r="A2" s="21" t="s">
        <v>59</v>
      </c>
    </row>
    <row r="3" spans="1:15" ht="15">
      <c r="A3" s="42" t="s">
        <v>53</v>
      </c>
      <c r="B3" s="29" t="s">
        <v>70</v>
      </c>
      <c r="C3" s="39" t="s">
        <v>54</v>
      </c>
      <c r="D3" s="40"/>
      <c r="E3" s="40"/>
      <c r="F3" s="41"/>
      <c r="G3" s="43" t="s">
        <v>71</v>
      </c>
      <c r="H3" s="43"/>
      <c r="I3" s="43"/>
      <c r="J3" s="43"/>
      <c r="K3" s="43"/>
      <c r="L3" s="44" t="s">
        <v>55</v>
      </c>
      <c r="N3" s="16" t="s">
        <v>56</v>
      </c>
      <c r="O3" s="16" t="s">
        <v>57</v>
      </c>
    </row>
    <row r="4" spans="1:15" ht="15">
      <c r="A4" s="42"/>
      <c r="B4" s="16" t="s">
        <v>20</v>
      </c>
      <c r="C4" s="16" t="s">
        <v>20</v>
      </c>
      <c r="D4" s="16" t="s">
        <v>24</v>
      </c>
      <c r="E4" s="16" t="s">
        <v>38</v>
      </c>
      <c r="F4" s="16" t="s">
        <v>40</v>
      </c>
      <c r="G4" s="16" t="s">
        <v>20</v>
      </c>
      <c r="H4" s="16" t="s">
        <v>24</v>
      </c>
      <c r="I4" s="16" t="s">
        <v>38</v>
      </c>
      <c r="J4" s="16" t="s">
        <v>40</v>
      </c>
      <c r="K4" s="16" t="s">
        <v>68</v>
      </c>
      <c r="L4" s="44"/>
      <c r="N4" s="3" t="s">
        <v>20</v>
      </c>
      <c r="O4" s="13" t="s">
        <v>21</v>
      </c>
    </row>
    <row r="5" spans="1:15" ht="15">
      <c r="A5" s="13" t="s">
        <v>26</v>
      </c>
      <c r="B5" s="13"/>
      <c r="C5" s="13"/>
      <c r="D5" s="13"/>
      <c r="E5" s="13"/>
      <c r="F5" s="13"/>
      <c r="G5" s="13">
        <v>1</v>
      </c>
      <c r="H5" s="13">
        <v>135</v>
      </c>
      <c r="I5" s="13"/>
      <c r="J5" s="13"/>
      <c r="K5" s="13"/>
      <c r="L5" s="14">
        <v>136</v>
      </c>
      <c r="N5" s="3" t="s">
        <v>24</v>
      </c>
      <c r="O5" s="13" t="s">
        <v>25</v>
      </c>
    </row>
    <row r="6" spans="1:15" ht="15">
      <c r="A6" s="13" t="s">
        <v>22</v>
      </c>
      <c r="B6" s="13">
        <v>1</v>
      </c>
      <c r="C6" s="13">
        <v>1</v>
      </c>
      <c r="D6" s="13">
        <v>239</v>
      </c>
      <c r="E6" s="13"/>
      <c r="F6" s="13">
        <v>1</v>
      </c>
      <c r="G6" s="13"/>
      <c r="H6" s="13">
        <v>1</v>
      </c>
      <c r="I6" s="13"/>
      <c r="J6" s="13"/>
      <c r="K6" s="13"/>
      <c r="L6" s="14">
        <v>241</v>
      </c>
      <c r="N6" s="3" t="s">
        <v>38</v>
      </c>
      <c r="O6" s="13" t="s">
        <v>39</v>
      </c>
    </row>
    <row r="7" spans="1:15" ht="15">
      <c r="A7" s="13" t="s">
        <v>52</v>
      </c>
      <c r="B7" s="13"/>
      <c r="C7" s="13"/>
      <c r="D7" s="13">
        <v>2</v>
      </c>
      <c r="E7" s="13"/>
      <c r="F7" s="13"/>
      <c r="G7" s="13"/>
      <c r="H7" s="13"/>
      <c r="I7" s="13"/>
      <c r="J7" s="13"/>
      <c r="K7" s="13"/>
      <c r="L7" s="14">
        <v>2</v>
      </c>
      <c r="N7" s="3" t="s">
        <v>40</v>
      </c>
      <c r="O7" s="13" t="s">
        <v>41</v>
      </c>
    </row>
    <row r="8" spans="1:12" ht="15">
      <c r="A8" s="13" t="s">
        <v>27</v>
      </c>
      <c r="B8" s="13"/>
      <c r="C8" s="13"/>
      <c r="D8" s="13"/>
      <c r="E8" s="13"/>
      <c r="F8" s="13"/>
      <c r="G8" s="13"/>
      <c r="H8" s="13">
        <v>84</v>
      </c>
      <c r="I8" s="13">
        <v>6</v>
      </c>
      <c r="J8" s="13">
        <v>1</v>
      </c>
      <c r="K8" s="13"/>
      <c r="L8" s="14">
        <v>91</v>
      </c>
    </row>
    <row r="9" spans="1:12" ht="15">
      <c r="A9" s="13" t="s">
        <v>28</v>
      </c>
      <c r="B9" s="13"/>
      <c r="C9" s="13"/>
      <c r="D9" s="13">
        <v>146</v>
      </c>
      <c r="E9" s="13"/>
      <c r="F9" s="13"/>
      <c r="G9" s="13"/>
      <c r="H9" s="13">
        <v>6</v>
      </c>
      <c r="I9" s="13"/>
      <c r="J9" s="13"/>
      <c r="K9" s="13"/>
      <c r="L9" s="14">
        <v>152</v>
      </c>
    </row>
    <row r="10" spans="1:12" ht="15">
      <c r="A10" s="13" t="s">
        <v>29</v>
      </c>
      <c r="B10" s="13"/>
      <c r="C10" s="13"/>
      <c r="D10" s="13"/>
      <c r="E10" s="13"/>
      <c r="F10" s="13"/>
      <c r="G10" s="13"/>
      <c r="H10" s="13">
        <v>95</v>
      </c>
      <c r="I10" s="13"/>
      <c r="J10" s="13"/>
      <c r="K10" s="13"/>
      <c r="L10" s="14">
        <v>95</v>
      </c>
    </row>
    <row r="11" spans="1:12" ht="15">
      <c r="A11" s="13" t="s">
        <v>30</v>
      </c>
      <c r="B11" s="13"/>
      <c r="C11" s="13"/>
      <c r="D11" s="13"/>
      <c r="E11" s="13"/>
      <c r="F11" s="13"/>
      <c r="G11" s="13"/>
      <c r="H11" s="13">
        <v>133</v>
      </c>
      <c r="I11" s="13"/>
      <c r="J11" s="13"/>
      <c r="K11" s="13"/>
      <c r="L11" s="14">
        <v>133</v>
      </c>
    </row>
    <row r="12" spans="1:12" ht="15">
      <c r="A12" s="13" t="s">
        <v>23</v>
      </c>
      <c r="B12" s="13"/>
      <c r="C12" s="13"/>
      <c r="D12" s="13">
        <v>55</v>
      </c>
      <c r="E12" s="13"/>
      <c r="F12" s="13"/>
      <c r="G12" s="13"/>
      <c r="H12" s="13">
        <v>9</v>
      </c>
      <c r="I12" s="13"/>
      <c r="J12" s="13"/>
      <c r="K12" s="13">
        <v>1</v>
      </c>
      <c r="L12" s="14">
        <v>65</v>
      </c>
    </row>
    <row r="13" spans="1:12" ht="15">
      <c r="A13" s="13" t="s">
        <v>31</v>
      </c>
      <c r="B13" s="13"/>
      <c r="C13" s="13"/>
      <c r="D13" s="13">
        <v>66</v>
      </c>
      <c r="E13" s="13"/>
      <c r="F13" s="13"/>
      <c r="G13" s="13"/>
      <c r="H13" s="13"/>
      <c r="I13" s="13"/>
      <c r="J13" s="13">
        <v>1</v>
      </c>
      <c r="K13" s="13"/>
      <c r="L13" s="14">
        <v>67</v>
      </c>
    </row>
    <row r="14" spans="1:12" ht="15">
      <c r="A14" s="13" t="s">
        <v>32</v>
      </c>
      <c r="B14" s="13"/>
      <c r="C14" s="13"/>
      <c r="D14" s="13">
        <v>17</v>
      </c>
      <c r="E14" s="13"/>
      <c r="F14" s="13">
        <v>1</v>
      </c>
      <c r="G14" s="13"/>
      <c r="H14" s="13">
        <v>3</v>
      </c>
      <c r="I14" s="13"/>
      <c r="J14" s="13"/>
      <c r="K14" s="13"/>
      <c r="L14" s="14">
        <v>21</v>
      </c>
    </row>
    <row r="15" spans="1:12" ht="15">
      <c r="A15" s="13" t="s">
        <v>33</v>
      </c>
      <c r="B15" s="13"/>
      <c r="C15" s="13"/>
      <c r="D15" s="13">
        <v>365</v>
      </c>
      <c r="E15" s="13"/>
      <c r="F15" s="13">
        <v>1</v>
      </c>
      <c r="G15" s="13"/>
      <c r="H15" s="13">
        <v>33</v>
      </c>
      <c r="I15" s="13"/>
      <c r="J15" s="13"/>
      <c r="K15" s="13"/>
      <c r="L15" s="14">
        <v>399</v>
      </c>
    </row>
    <row r="16" spans="1:12" ht="15">
      <c r="A16" s="13" t="s">
        <v>34</v>
      </c>
      <c r="B16" s="13"/>
      <c r="C16" s="13"/>
      <c r="D16" s="13">
        <v>7</v>
      </c>
      <c r="E16" s="13"/>
      <c r="F16" s="13"/>
      <c r="G16" s="13"/>
      <c r="H16" s="13">
        <v>7</v>
      </c>
      <c r="I16" s="13"/>
      <c r="J16" s="13"/>
      <c r="K16" s="13"/>
      <c r="L16" s="14">
        <v>14</v>
      </c>
    </row>
    <row r="17" spans="1:12" ht="15">
      <c r="A17" s="13" t="s">
        <v>35</v>
      </c>
      <c r="B17" s="13"/>
      <c r="C17" s="13"/>
      <c r="D17" s="13">
        <v>176</v>
      </c>
      <c r="E17" s="13">
        <v>1</v>
      </c>
      <c r="F17" s="13">
        <v>2</v>
      </c>
      <c r="G17" s="13"/>
      <c r="H17" s="13">
        <v>178</v>
      </c>
      <c r="I17" s="13"/>
      <c r="J17" s="13">
        <v>2</v>
      </c>
      <c r="K17" s="13"/>
      <c r="L17" s="14">
        <v>359</v>
      </c>
    </row>
    <row r="18" spans="1:12" ht="15">
      <c r="A18" s="13" t="s">
        <v>36</v>
      </c>
      <c r="B18" s="13"/>
      <c r="C18" s="13"/>
      <c r="D18" s="13">
        <v>428</v>
      </c>
      <c r="E18" s="13"/>
      <c r="F18" s="13">
        <v>7</v>
      </c>
      <c r="G18" s="13"/>
      <c r="H18" s="13">
        <v>1</v>
      </c>
      <c r="I18" s="13"/>
      <c r="J18" s="13">
        <v>3</v>
      </c>
      <c r="K18" s="13"/>
      <c r="L18" s="14">
        <v>434</v>
      </c>
    </row>
    <row r="19" spans="1:12" ht="15">
      <c r="A19" s="13" t="s">
        <v>37</v>
      </c>
      <c r="B19" s="13"/>
      <c r="C19" s="13"/>
      <c r="D19" s="13">
        <v>84</v>
      </c>
      <c r="E19" s="13"/>
      <c r="F19" s="13"/>
      <c r="G19" s="13"/>
      <c r="H19" s="13">
        <v>22</v>
      </c>
      <c r="I19" s="13"/>
      <c r="J19" s="13"/>
      <c r="K19" s="13"/>
      <c r="L19" s="14">
        <v>106</v>
      </c>
    </row>
    <row r="20" spans="1:12" ht="15">
      <c r="A20" s="13" t="s">
        <v>69</v>
      </c>
      <c r="B20" s="13"/>
      <c r="C20" s="13"/>
      <c r="D20" s="13">
        <v>8</v>
      </c>
      <c r="E20" s="13"/>
      <c r="F20" s="13"/>
      <c r="G20" s="13"/>
      <c r="H20" s="13">
        <v>35</v>
      </c>
      <c r="I20" s="13"/>
      <c r="J20" s="13"/>
      <c r="K20" s="13"/>
      <c r="L20" s="14">
        <v>43</v>
      </c>
    </row>
    <row r="21" spans="1:12" ht="15">
      <c r="A21" s="15" t="s">
        <v>55</v>
      </c>
      <c r="B21" s="31">
        <v>1</v>
      </c>
      <c r="C21" s="31">
        <v>1</v>
      </c>
      <c r="D21" s="31">
        <v>1593</v>
      </c>
      <c r="E21" s="31">
        <v>1</v>
      </c>
      <c r="F21" s="31">
        <v>12</v>
      </c>
      <c r="G21" s="31">
        <v>1</v>
      </c>
      <c r="H21" s="31">
        <v>742</v>
      </c>
      <c r="I21" s="31">
        <v>6</v>
      </c>
      <c r="J21" s="31">
        <v>7</v>
      </c>
      <c r="K21" s="31">
        <v>1</v>
      </c>
      <c r="L21" s="31">
        <v>2358</v>
      </c>
    </row>
  </sheetData>
  <sheetProtection/>
  <mergeCells count="4">
    <mergeCell ref="C3:F3"/>
    <mergeCell ref="A3:A4"/>
    <mergeCell ref="G3:K3"/>
    <mergeCell ref="L3:L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2">
      <selection activeCell="G26" sqref="G26"/>
      <selection activeCell="A1" sqref="A1"/>
    </sheetView>
  </sheetViews>
  <sheetFormatPr defaultColWidth="9.140625" defaultRowHeight="15"/>
  <cols>
    <col min="1" max="1" width="12.7109375" style="0" customWidth="1"/>
    <col min="3" max="3" width="12.7109375" style="0" customWidth="1"/>
    <col min="4" max="4" width="13.421875" style="0" customWidth="1"/>
    <col min="5" max="5" width="13.8515625" style="0" bestFit="1" customWidth="1"/>
    <col min="6" max="6" width="14.421875" style="0" customWidth="1"/>
    <col min="7" max="7" width="11.421875" style="0" customWidth="1"/>
    <col min="8" max="8" width="16.421875" style="0" customWidth="1"/>
    <col min="9" max="9" width="4.57421875" style="0" bestFit="1" customWidth="1"/>
  </cols>
  <sheetData>
    <row r="1" ht="15">
      <c r="A1" s="6" t="s">
        <v>42</v>
      </c>
    </row>
    <row r="2" ht="15">
      <c r="A2" s="11" t="s">
        <v>58</v>
      </c>
    </row>
    <row r="3" spans="1:9" ht="102">
      <c r="A3" s="20" t="s">
        <v>43</v>
      </c>
      <c r="B3" s="20" t="s">
        <v>44</v>
      </c>
      <c r="C3" s="9" t="s">
        <v>66</v>
      </c>
      <c r="D3" s="9" t="s">
        <v>60</v>
      </c>
      <c r="E3" s="9" t="s">
        <v>61</v>
      </c>
      <c r="F3" s="9" t="s">
        <v>63</v>
      </c>
      <c r="G3" s="9" t="s">
        <v>74</v>
      </c>
      <c r="H3" s="9" t="s">
        <v>75</v>
      </c>
      <c r="I3" s="26"/>
    </row>
    <row r="4" spans="1:11" ht="15">
      <c r="A4" s="45" t="s">
        <v>45</v>
      </c>
      <c r="B4" s="3" t="s">
        <v>18</v>
      </c>
      <c r="C4" s="4">
        <v>0.50139275766017</v>
      </c>
      <c r="D4" s="17">
        <v>0.503125</v>
      </c>
      <c r="E4" s="4">
        <v>0.5486486486486486</v>
      </c>
      <c r="F4" s="4">
        <v>0.4738955823293173</v>
      </c>
      <c r="G4" s="4">
        <v>0.4742489270386266</v>
      </c>
      <c r="H4" s="4">
        <v>0.3580508474576271</v>
      </c>
      <c r="I4" s="27">
        <v>0.35</v>
      </c>
      <c r="J4" s="27">
        <v>0.3</v>
      </c>
      <c r="K4" s="27">
        <v>0.27</v>
      </c>
    </row>
    <row r="5" spans="1:11" ht="15">
      <c r="A5" s="46"/>
      <c r="B5" s="3" t="s">
        <v>17</v>
      </c>
      <c r="C5" s="17">
        <v>0</v>
      </c>
      <c r="D5" s="4">
        <v>0.25</v>
      </c>
      <c r="E5" s="4">
        <v>0</v>
      </c>
      <c r="F5" s="4">
        <v>0</v>
      </c>
      <c r="G5" s="4">
        <v>0</v>
      </c>
      <c r="H5" s="4">
        <v>0</v>
      </c>
      <c r="I5" s="27">
        <v>0.35</v>
      </c>
      <c r="J5" s="27">
        <v>0.3</v>
      </c>
      <c r="K5" s="27">
        <v>0.27</v>
      </c>
    </row>
    <row r="6" spans="1:11" ht="15">
      <c r="A6" s="46"/>
      <c r="B6" s="3" t="s">
        <v>16</v>
      </c>
      <c r="C6" s="4">
        <v>0.08270676691729</v>
      </c>
      <c r="D6" s="17">
        <v>0</v>
      </c>
      <c r="E6" s="4">
        <v>0.007936507936507936</v>
      </c>
      <c r="F6" s="4">
        <v>0</v>
      </c>
      <c r="G6" s="4">
        <v>0</v>
      </c>
      <c r="H6" s="4">
        <v>0</v>
      </c>
      <c r="I6" s="27">
        <v>0.35</v>
      </c>
      <c r="J6" s="27">
        <v>0.3</v>
      </c>
      <c r="K6" s="27">
        <v>0.27</v>
      </c>
    </row>
    <row r="7" spans="1:11" ht="15">
      <c r="A7" s="47"/>
      <c r="B7" s="18" t="s">
        <v>48</v>
      </c>
      <c r="C7" s="5">
        <v>0.28026315789474</v>
      </c>
      <c r="D7" s="5">
        <v>0.25</v>
      </c>
      <c r="E7" s="5">
        <v>0.2750333778371162</v>
      </c>
      <c r="F7" s="5">
        <v>0.25026511134676566</v>
      </c>
      <c r="G7" s="5">
        <v>0.24</v>
      </c>
      <c r="H7" s="5">
        <v>0.17227319062181448</v>
      </c>
      <c r="I7" s="27">
        <v>0.35</v>
      </c>
      <c r="J7" s="27">
        <v>0.3</v>
      </c>
      <c r="K7" s="27">
        <v>0.27</v>
      </c>
    </row>
    <row r="8" spans="1:11" ht="15">
      <c r="A8" s="45" t="s">
        <v>46</v>
      </c>
      <c r="B8" s="3" t="s">
        <v>15</v>
      </c>
      <c r="C8" s="4">
        <v>0.00921658986175</v>
      </c>
      <c r="D8" s="4">
        <v>0.14519427402862986</v>
      </c>
      <c r="E8" s="4">
        <v>0.12055335968379446</v>
      </c>
      <c r="F8" s="4">
        <v>0.10816326530612246</v>
      </c>
      <c r="G8" s="4">
        <v>0.07326732673267326</v>
      </c>
      <c r="H8" s="4">
        <v>0.035856573705179286</v>
      </c>
      <c r="I8" s="27">
        <v>0.35</v>
      </c>
      <c r="J8" s="27">
        <v>0.3</v>
      </c>
      <c r="K8" s="27">
        <v>0.27</v>
      </c>
    </row>
    <row r="9" spans="1:11" ht="15">
      <c r="A9" s="46"/>
      <c r="B9" s="3" t="s">
        <v>12</v>
      </c>
      <c r="C9" s="4">
        <v>0.20754716981132</v>
      </c>
      <c r="D9" s="4">
        <v>0.16346153846153846</v>
      </c>
      <c r="E9" s="4">
        <v>0.02459016393442623</v>
      </c>
      <c r="F9" s="4">
        <v>0</v>
      </c>
      <c r="G9" s="4">
        <v>0</v>
      </c>
      <c r="H9" s="4">
        <v>0.06666666666666667</v>
      </c>
      <c r="I9" s="27">
        <v>0.35</v>
      </c>
      <c r="J9" s="27">
        <v>0.3</v>
      </c>
      <c r="K9" s="27">
        <v>0.27</v>
      </c>
    </row>
    <row r="10" spans="1:11" ht="15">
      <c r="A10" s="46"/>
      <c r="B10" s="3" t="s">
        <v>14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27">
        <v>0.35</v>
      </c>
      <c r="J10" s="27">
        <v>0.3</v>
      </c>
      <c r="K10" s="27">
        <v>0.27</v>
      </c>
    </row>
    <row r="11" spans="1:11" ht="15">
      <c r="A11" s="46"/>
      <c r="B11" s="3" t="s">
        <v>13</v>
      </c>
      <c r="C11" s="4">
        <v>0.00414937759336</v>
      </c>
      <c r="D11" s="4">
        <v>0.008771929824561403</v>
      </c>
      <c r="E11" s="4">
        <v>0.004081632653061225</v>
      </c>
      <c r="F11" s="4">
        <v>0</v>
      </c>
      <c r="G11" s="4">
        <v>0.008333333333333333</v>
      </c>
      <c r="H11" s="4">
        <v>0</v>
      </c>
      <c r="I11" s="27">
        <v>0.35</v>
      </c>
      <c r="J11" s="27">
        <v>0.3</v>
      </c>
      <c r="K11" s="27">
        <v>0.27</v>
      </c>
    </row>
    <row r="12" spans="1:11" ht="15">
      <c r="A12" s="47"/>
      <c r="B12" s="18" t="s">
        <v>49</v>
      </c>
      <c r="C12" s="5">
        <v>0.03457106274008</v>
      </c>
      <c r="D12" s="5">
        <v>0.11</v>
      </c>
      <c r="E12" s="5">
        <v>0.07445589919816724</v>
      </c>
      <c r="F12" s="5">
        <v>0.06455542021924482</v>
      </c>
      <c r="G12" s="5">
        <v>0.05</v>
      </c>
      <c r="H12" s="5">
        <v>0.02444987775061125</v>
      </c>
      <c r="I12" s="27">
        <v>0.35</v>
      </c>
      <c r="J12" s="27">
        <v>0.3</v>
      </c>
      <c r="K12" s="27">
        <v>0.27</v>
      </c>
    </row>
    <row r="13" spans="1:11" ht="15">
      <c r="A13" s="45" t="s">
        <v>47</v>
      </c>
      <c r="B13" s="3" t="s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27">
        <v>0.35</v>
      </c>
      <c r="J13" s="27">
        <v>0.3</v>
      </c>
      <c r="K13" s="27">
        <v>0.27</v>
      </c>
    </row>
    <row r="14" spans="1:11" ht="15">
      <c r="A14" s="46"/>
      <c r="B14" s="3" t="s">
        <v>10</v>
      </c>
      <c r="C14" s="4">
        <v>1</v>
      </c>
      <c r="D14" s="4">
        <v>1</v>
      </c>
      <c r="E14" s="4">
        <v>1</v>
      </c>
      <c r="F14" s="4">
        <v>0.9655172413793104</v>
      </c>
      <c r="G14" s="4">
        <v>1</v>
      </c>
      <c r="H14" s="4">
        <v>1</v>
      </c>
      <c r="I14" s="27">
        <v>0.35</v>
      </c>
      <c r="J14" s="27">
        <v>0.3</v>
      </c>
      <c r="K14" s="27">
        <v>0.27</v>
      </c>
    </row>
    <row r="15" spans="1:11" ht="15">
      <c r="A15" s="46"/>
      <c r="B15" s="3" t="s">
        <v>9</v>
      </c>
      <c r="C15" s="4">
        <v>0.01492537313433</v>
      </c>
      <c r="D15" s="4">
        <v>0</v>
      </c>
      <c r="E15" s="4">
        <v>0.014285714285714285</v>
      </c>
      <c r="F15" s="4">
        <v>0</v>
      </c>
      <c r="G15" s="4">
        <v>0</v>
      </c>
      <c r="H15" s="4">
        <v>0</v>
      </c>
      <c r="I15" s="27">
        <v>0.35</v>
      </c>
      <c r="J15" s="27">
        <v>0.3</v>
      </c>
      <c r="K15" s="27">
        <v>0.27</v>
      </c>
    </row>
    <row r="16" spans="1:11" ht="15">
      <c r="A16" s="46"/>
      <c r="B16" s="3" t="s">
        <v>8</v>
      </c>
      <c r="C16" s="4">
        <v>0.14285714285714</v>
      </c>
      <c r="D16" s="17">
        <v>0.07142857142857142</v>
      </c>
      <c r="E16" s="4">
        <v>0</v>
      </c>
      <c r="F16" s="4">
        <v>0</v>
      </c>
      <c r="G16" s="4">
        <v>0</v>
      </c>
      <c r="H16" s="4">
        <v>0</v>
      </c>
      <c r="I16" s="27">
        <v>0.35</v>
      </c>
      <c r="J16" s="27">
        <v>0.3</v>
      </c>
      <c r="K16" s="27">
        <v>0.27</v>
      </c>
    </row>
    <row r="17" spans="1:11" ht="15">
      <c r="A17" s="46"/>
      <c r="B17" s="3" t="s">
        <v>7</v>
      </c>
      <c r="C17" s="4">
        <v>1</v>
      </c>
      <c r="D17" s="4">
        <v>0.9702380952380952</v>
      </c>
      <c r="E17" s="4">
        <v>0.9938650306748467</v>
      </c>
      <c r="F17" s="4">
        <v>1</v>
      </c>
      <c r="G17" s="4">
        <v>1</v>
      </c>
      <c r="H17" s="4">
        <v>1</v>
      </c>
      <c r="I17" s="27">
        <v>0.35</v>
      </c>
      <c r="J17" s="27">
        <v>0.3</v>
      </c>
      <c r="K17" s="27">
        <v>0.27</v>
      </c>
    </row>
    <row r="18" spans="1:11" ht="15">
      <c r="A18" s="46"/>
      <c r="B18" s="3" t="s">
        <v>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27">
        <v>0.35</v>
      </c>
      <c r="J18" s="27">
        <v>0.3</v>
      </c>
      <c r="K18" s="27">
        <v>0.27</v>
      </c>
    </row>
    <row r="19" spans="1:11" ht="15">
      <c r="A19" s="46"/>
      <c r="B19" s="3" t="s">
        <v>2</v>
      </c>
      <c r="C19" s="4">
        <v>0.15384615384615</v>
      </c>
      <c r="D19" s="4">
        <v>0.1232876712328767</v>
      </c>
      <c r="E19" s="4">
        <v>0.06493506493506493</v>
      </c>
      <c r="F19" s="4">
        <v>0</v>
      </c>
      <c r="G19" s="4">
        <v>0</v>
      </c>
      <c r="H19" s="4">
        <v>0.015625</v>
      </c>
      <c r="I19" s="27">
        <v>0.35</v>
      </c>
      <c r="J19" s="27">
        <v>0.3</v>
      </c>
      <c r="K19" s="27">
        <v>0.27</v>
      </c>
    </row>
    <row r="20" spans="1:11" ht="15">
      <c r="A20" s="46"/>
      <c r="B20" s="3" t="s">
        <v>5</v>
      </c>
      <c r="C20" s="4">
        <v>1</v>
      </c>
      <c r="D20" s="4">
        <v>1</v>
      </c>
      <c r="E20" s="4">
        <v>1</v>
      </c>
      <c r="F20" s="4">
        <v>0.9869281045751634</v>
      </c>
      <c r="G20" s="4">
        <v>1</v>
      </c>
      <c r="H20" s="4">
        <v>1</v>
      </c>
      <c r="I20" s="27">
        <v>0.35</v>
      </c>
      <c r="J20" s="27">
        <v>0.3</v>
      </c>
      <c r="K20" s="27">
        <v>0.27</v>
      </c>
    </row>
    <row r="21" spans="1:11" ht="15">
      <c r="A21" s="46"/>
      <c r="B21" s="3" t="s">
        <v>11</v>
      </c>
      <c r="C21" s="4">
        <v>0.03947368421053</v>
      </c>
      <c r="D21" s="4">
        <v>0.5194805194805194</v>
      </c>
      <c r="E21" s="4">
        <v>0</v>
      </c>
      <c r="F21" s="4">
        <v>0.022099447513812154</v>
      </c>
      <c r="G21" s="4">
        <v>0.012195121951219513</v>
      </c>
      <c r="H21" s="4">
        <v>0.04</v>
      </c>
      <c r="I21" s="27">
        <v>0.35</v>
      </c>
      <c r="J21" s="27">
        <v>0.3</v>
      </c>
      <c r="K21" s="27">
        <v>0.27</v>
      </c>
    </row>
    <row r="22" spans="1:11" ht="15">
      <c r="A22" s="46"/>
      <c r="B22" s="3" t="s">
        <v>4</v>
      </c>
      <c r="C22" s="4">
        <v>0.81395348837209</v>
      </c>
      <c r="D22" s="4">
        <v>0.1111111111111111</v>
      </c>
      <c r="E22" s="4">
        <v>0</v>
      </c>
      <c r="F22" s="4">
        <v>0</v>
      </c>
      <c r="G22" s="4">
        <v>0</v>
      </c>
      <c r="H22" s="4">
        <v>0.03125</v>
      </c>
      <c r="I22" s="27">
        <v>0.35</v>
      </c>
      <c r="J22" s="27">
        <v>0.3</v>
      </c>
      <c r="K22" s="27">
        <v>0.27</v>
      </c>
    </row>
    <row r="23" spans="1:11" ht="15">
      <c r="A23" s="46"/>
      <c r="B23" s="3" t="s">
        <v>1</v>
      </c>
      <c r="C23" s="4">
        <v>1</v>
      </c>
      <c r="D23" s="4">
        <v>0.9850746268656716</v>
      </c>
      <c r="E23" s="4">
        <v>1</v>
      </c>
      <c r="F23" s="4">
        <v>1</v>
      </c>
      <c r="G23" s="4">
        <v>1</v>
      </c>
      <c r="H23" s="4">
        <v>1</v>
      </c>
      <c r="I23" s="27">
        <v>0.35</v>
      </c>
      <c r="J23" s="27">
        <v>0.3</v>
      </c>
      <c r="K23" s="27">
        <v>0.27</v>
      </c>
    </row>
    <row r="24" spans="1:11" ht="15">
      <c r="A24" s="46"/>
      <c r="B24" s="3" t="s">
        <v>0</v>
      </c>
      <c r="C24" s="17">
        <v>0.5</v>
      </c>
      <c r="D24" s="4">
        <v>0.2857142857142857</v>
      </c>
      <c r="E24" s="4">
        <v>0.08695652173913043</v>
      </c>
      <c r="F24" s="4">
        <v>0.07692307692307693</v>
      </c>
      <c r="G24" s="4">
        <v>0.023529411764705882</v>
      </c>
      <c r="H24" s="4">
        <v>0.125</v>
      </c>
      <c r="I24" s="27">
        <v>0.35</v>
      </c>
      <c r="J24" s="27">
        <v>0.3</v>
      </c>
      <c r="K24" s="27">
        <v>0.27</v>
      </c>
    </row>
    <row r="25" spans="1:11" ht="15">
      <c r="A25" s="47"/>
      <c r="B25" s="18" t="s">
        <v>50</v>
      </c>
      <c r="C25" s="5">
        <v>0.6328029375765</v>
      </c>
      <c r="D25" s="5">
        <v>0.66</v>
      </c>
      <c r="E25" s="5">
        <v>0.5277777777777778</v>
      </c>
      <c r="F25" s="5">
        <v>0.4706477732793522</v>
      </c>
      <c r="G25" s="5">
        <v>0.45</v>
      </c>
      <c r="H25" s="5">
        <v>0.4879759519038076</v>
      </c>
      <c r="I25" s="27">
        <v>0.35</v>
      </c>
      <c r="J25" s="27">
        <v>0.3</v>
      </c>
      <c r="K25" s="27">
        <v>0.27</v>
      </c>
    </row>
    <row r="26" spans="1:8" ht="15">
      <c r="A26" s="19" t="s">
        <v>19</v>
      </c>
      <c r="B26" s="19"/>
      <c r="C26" s="5">
        <v>0.32103477523325</v>
      </c>
      <c r="D26" s="5">
        <v>0.3545108005082592</v>
      </c>
      <c r="E26" s="5">
        <v>0.29906176700547304</v>
      </c>
      <c r="F26" s="5">
        <v>0.27</v>
      </c>
      <c r="G26" s="5">
        <v>0.26</v>
      </c>
      <c r="H26" s="5">
        <v>0.24</v>
      </c>
    </row>
    <row r="29" spans="1:8" ht="89.25">
      <c r="A29" s="28" t="s">
        <v>43</v>
      </c>
      <c r="B29" s="28" t="s">
        <v>44</v>
      </c>
      <c r="C29" s="9" t="s">
        <v>67</v>
      </c>
      <c r="D29" s="9" t="s">
        <v>62</v>
      </c>
      <c r="E29" s="9" t="s">
        <v>64</v>
      </c>
      <c r="F29" s="9" t="s">
        <v>65</v>
      </c>
      <c r="G29" s="9" t="s">
        <v>72</v>
      </c>
      <c r="H29" s="9" t="s">
        <v>73</v>
      </c>
    </row>
    <row r="30" spans="1:8" ht="15">
      <c r="A30" s="45" t="s">
        <v>45</v>
      </c>
      <c r="B30" s="3" t="s">
        <v>18</v>
      </c>
      <c r="C30" s="22">
        <v>359</v>
      </c>
      <c r="D30" s="22">
        <v>320</v>
      </c>
      <c r="E30" s="30">
        <v>370</v>
      </c>
      <c r="F30" s="30">
        <v>498</v>
      </c>
      <c r="G30" s="30">
        <v>466</v>
      </c>
      <c r="H30" s="30">
        <v>472</v>
      </c>
    </row>
    <row r="31" spans="1:8" ht="15">
      <c r="A31" s="46"/>
      <c r="B31" s="3" t="s">
        <v>17</v>
      </c>
      <c r="C31" s="23">
        <v>2</v>
      </c>
      <c r="D31" s="23">
        <v>4</v>
      </c>
      <c r="E31" s="30">
        <v>1</v>
      </c>
      <c r="F31" s="30">
        <v>5</v>
      </c>
      <c r="G31" s="30">
        <v>0</v>
      </c>
      <c r="H31" s="30">
        <v>0</v>
      </c>
    </row>
    <row r="32" spans="1:8" ht="15">
      <c r="A32" s="46"/>
      <c r="B32" s="3" t="s">
        <v>16</v>
      </c>
      <c r="C32" s="22">
        <v>399</v>
      </c>
      <c r="D32" s="22">
        <v>330</v>
      </c>
      <c r="E32" s="30">
        <v>378</v>
      </c>
      <c r="F32" s="30">
        <v>440</v>
      </c>
      <c r="G32" s="30">
        <v>471</v>
      </c>
      <c r="H32" s="30">
        <v>509</v>
      </c>
    </row>
    <row r="33" spans="1:8" ht="15">
      <c r="A33" s="47"/>
      <c r="B33" s="18" t="s">
        <v>48</v>
      </c>
      <c r="C33" s="24">
        <v>760</v>
      </c>
      <c r="D33" s="24">
        <v>654</v>
      </c>
      <c r="E33" s="10">
        <v>749</v>
      </c>
      <c r="F33" s="10">
        <v>943</v>
      </c>
      <c r="G33" s="10">
        <v>937</v>
      </c>
      <c r="H33" s="10">
        <f>SUM(H30:H32)</f>
        <v>981</v>
      </c>
    </row>
    <row r="34" spans="1:8" ht="15">
      <c r="A34" s="45" t="s">
        <v>46</v>
      </c>
      <c r="B34" s="3" t="s">
        <v>15</v>
      </c>
      <c r="C34" s="22">
        <v>434</v>
      </c>
      <c r="D34" s="22">
        <v>489</v>
      </c>
      <c r="E34" s="30">
        <v>506</v>
      </c>
      <c r="F34" s="30">
        <v>490</v>
      </c>
      <c r="G34" s="30">
        <v>505</v>
      </c>
      <c r="H34" s="30">
        <v>502</v>
      </c>
    </row>
    <row r="35" spans="1:8" ht="15">
      <c r="A35" s="46"/>
      <c r="B35" s="3" t="s">
        <v>12</v>
      </c>
      <c r="C35" s="22">
        <v>106</v>
      </c>
      <c r="D35" s="22">
        <v>104</v>
      </c>
      <c r="E35" s="30">
        <v>122</v>
      </c>
      <c r="F35" s="30">
        <v>78</v>
      </c>
      <c r="G35" s="30">
        <v>32</v>
      </c>
      <c r="H35" s="30">
        <v>30</v>
      </c>
    </row>
    <row r="36" spans="1:8" ht="15">
      <c r="A36" s="46"/>
      <c r="B36" s="3" t="s">
        <v>14</v>
      </c>
      <c r="C36" s="22">
        <v>0</v>
      </c>
      <c r="D36" s="22">
        <v>0</v>
      </c>
      <c r="E36" s="30">
        <v>0</v>
      </c>
      <c r="F36" s="30">
        <v>0</v>
      </c>
      <c r="G36" s="30">
        <v>0</v>
      </c>
      <c r="H36" s="30">
        <v>0</v>
      </c>
    </row>
    <row r="37" spans="1:8" ht="15">
      <c r="A37" s="46"/>
      <c r="B37" s="3" t="s">
        <v>13</v>
      </c>
      <c r="C37" s="22">
        <v>241</v>
      </c>
      <c r="D37" s="22">
        <v>228</v>
      </c>
      <c r="E37" s="30">
        <v>245</v>
      </c>
      <c r="F37" s="30">
        <v>253</v>
      </c>
      <c r="G37" s="30">
        <v>240</v>
      </c>
      <c r="H37" s="30">
        <v>286</v>
      </c>
    </row>
    <row r="38" spans="1:8" ht="15">
      <c r="A38" s="47"/>
      <c r="B38" s="18" t="s">
        <v>49</v>
      </c>
      <c r="C38" s="24">
        <v>781</v>
      </c>
      <c r="D38" s="24">
        <v>821</v>
      </c>
      <c r="E38" s="10">
        <v>873</v>
      </c>
      <c r="F38" s="10">
        <v>821</v>
      </c>
      <c r="G38" s="10">
        <v>777</v>
      </c>
      <c r="H38" s="10">
        <f>SUM(H34:H37)</f>
        <v>818</v>
      </c>
    </row>
    <row r="39" spans="1:8" ht="15">
      <c r="A39" s="45" t="s">
        <v>47</v>
      </c>
      <c r="B39" s="3" t="s">
        <v>3</v>
      </c>
      <c r="C39" s="22">
        <v>8</v>
      </c>
      <c r="D39" s="22">
        <v>8</v>
      </c>
      <c r="E39" s="30">
        <v>13</v>
      </c>
      <c r="F39" s="30">
        <v>9</v>
      </c>
      <c r="G39" s="30">
        <v>21</v>
      </c>
      <c r="H39" s="30">
        <v>13</v>
      </c>
    </row>
    <row r="40" spans="1:8" ht="15">
      <c r="A40" s="46"/>
      <c r="B40" s="3" t="s">
        <v>10</v>
      </c>
      <c r="C40" s="22">
        <v>136</v>
      </c>
      <c r="D40" s="22">
        <v>145</v>
      </c>
      <c r="E40" s="30">
        <v>140</v>
      </c>
      <c r="F40" s="30">
        <v>145</v>
      </c>
      <c r="G40" s="30">
        <v>141</v>
      </c>
      <c r="H40" s="30">
        <v>100</v>
      </c>
    </row>
    <row r="41" spans="1:8" ht="15">
      <c r="A41" s="46"/>
      <c r="B41" s="3" t="s">
        <v>9</v>
      </c>
      <c r="C41" s="22">
        <v>67</v>
      </c>
      <c r="D41" s="22">
        <v>81</v>
      </c>
      <c r="E41" s="30">
        <v>70</v>
      </c>
      <c r="F41" s="30">
        <v>93</v>
      </c>
      <c r="G41" s="30">
        <v>94</v>
      </c>
      <c r="H41" s="30">
        <v>87</v>
      </c>
    </row>
    <row r="42" spans="1:8" ht="15">
      <c r="A42" s="46"/>
      <c r="B42" s="3" t="s">
        <v>8</v>
      </c>
      <c r="C42" s="22">
        <v>21</v>
      </c>
      <c r="D42" s="22">
        <v>28</v>
      </c>
      <c r="E42" s="30">
        <v>24</v>
      </c>
      <c r="F42" s="30">
        <v>60</v>
      </c>
      <c r="G42" s="30">
        <v>65</v>
      </c>
      <c r="H42" s="30">
        <v>65</v>
      </c>
    </row>
    <row r="43" spans="1:8" ht="15">
      <c r="A43" s="46"/>
      <c r="B43" s="3" t="s">
        <v>7</v>
      </c>
      <c r="C43" s="22">
        <v>133</v>
      </c>
      <c r="D43" s="22">
        <v>168</v>
      </c>
      <c r="E43" s="30">
        <v>163</v>
      </c>
      <c r="F43" s="30">
        <v>149</v>
      </c>
      <c r="G43" s="30">
        <v>114</v>
      </c>
      <c r="H43" s="30">
        <v>123</v>
      </c>
    </row>
    <row r="44" spans="1:8" ht="15">
      <c r="A44" s="46"/>
      <c r="B44" s="3" t="s">
        <v>6</v>
      </c>
      <c r="C44" s="22">
        <v>0</v>
      </c>
      <c r="D44" s="22">
        <v>0</v>
      </c>
      <c r="E44" s="30">
        <v>0</v>
      </c>
      <c r="F44" s="30">
        <v>0</v>
      </c>
      <c r="G44" s="30">
        <v>0</v>
      </c>
      <c r="H44" s="30">
        <v>0</v>
      </c>
    </row>
    <row r="45" spans="1:8" ht="15">
      <c r="A45" s="46"/>
      <c r="B45" s="3" t="s">
        <v>2</v>
      </c>
      <c r="C45" s="22">
        <v>65</v>
      </c>
      <c r="D45" s="22">
        <v>73</v>
      </c>
      <c r="E45" s="30">
        <v>77</v>
      </c>
      <c r="F45" s="30">
        <v>64</v>
      </c>
      <c r="G45" s="30">
        <v>86</v>
      </c>
      <c r="H45" s="30">
        <v>64</v>
      </c>
    </row>
    <row r="46" spans="1:8" ht="15">
      <c r="A46" s="46"/>
      <c r="B46" s="3" t="s">
        <v>5</v>
      </c>
      <c r="C46" s="22">
        <v>91</v>
      </c>
      <c r="D46" s="22">
        <v>112</v>
      </c>
      <c r="E46" s="30">
        <v>133</v>
      </c>
      <c r="F46" s="30">
        <v>153</v>
      </c>
      <c r="G46" s="30">
        <v>100</v>
      </c>
      <c r="H46" s="30">
        <v>116</v>
      </c>
    </row>
    <row r="47" spans="1:8" ht="15">
      <c r="A47" s="46"/>
      <c r="B47" s="3" t="s">
        <v>11</v>
      </c>
      <c r="C47" s="22">
        <v>152</v>
      </c>
      <c r="D47" s="22">
        <v>154</v>
      </c>
      <c r="E47" s="30">
        <v>208</v>
      </c>
      <c r="F47" s="30">
        <v>181</v>
      </c>
      <c r="G47" s="30">
        <v>164</v>
      </c>
      <c r="H47" s="30">
        <v>175</v>
      </c>
    </row>
    <row r="48" spans="1:8" ht="15">
      <c r="A48" s="46"/>
      <c r="B48" s="3" t="s">
        <v>4</v>
      </c>
      <c r="C48" s="22">
        <v>43</v>
      </c>
      <c r="D48" s="22">
        <v>36</v>
      </c>
      <c r="E48" s="30">
        <v>34</v>
      </c>
      <c r="F48" s="30">
        <v>41</v>
      </c>
      <c r="G48" s="30">
        <v>33</v>
      </c>
      <c r="H48" s="30">
        <v>32</v>
      </c>
    </row>
    <row r="49" spans="1:8" ht="15">
      <c r="A49" s="46"/>
      <c r="B49" s="3" t="s">
        <v>1</v>
      </c>
      <c r="C49" s="22">
        <v>95</v>
      </c>
      <c r="D49" s="22">
        <v>67</v>
      </c>
      <c r="E49" s="30">
        <v>51</v>
      </c>
      <c r="F49" s="30">
        <v>15</v>
      </c>
      <c r="G49" s="30">
        <v>80</v>
      </c>
      <c r="H49" s="30">
        <v>127</v>
      </c>
    </row>
    <row r="50" spans="1:8" ht="15">
      <c r="A50" s="46"/>
      <c r="B50" s="3" t="s">
        <v>0</v>
      </c>
      <c r="C50" s="23">
        <v>14</v>
      </c>
      <c r="D50" s="23">
        <v>14</v>
      </c>
      <c r="E50" s="30">
        <v>23</v>
      </c>
      <c r="F50" s="30">
        <v>78</v>
      </c>
      <c r="G50" s="30">
        <v>85</v>
      </c>
      <c r="H50" s="30">
        <v>96</v>
      </c>
    </row>
    <row r="51" spans="1:8" ht="15">
      <c r="A51" s="47"/>
      <c r="B51" s="18" t="s">
        <v>50</v>
      </c>
      <c r="C51" s="24">
        <v>817</v>
      </c>
      <c r="D51" s="24">
        <v>886</v>
      </c>
      <c r="E51" s="10">
        <v>936</v>
      </c>
      <c r="F51" s="10">
        <v>988</v>
      </c>
      <c r="G51" s="10">
        <v>983</v>
      </c>
      <c r="H51" s="10">
        <f>SUM(H39:H50)</f>
        <v>998</v>
      </c>
    </row>
    <row r="52" spans="1:8" ht="15">
      <c r="A52" s="19" t="s">
        <v>19</v>
      </c>
      <c r="B52" s="19"/>
      <c r="C52" s="10">
        <v>2358</v>
      </c>
      <c r="D52" s="10">
        <v>2361</v>
      </c>
      <c r="E52" s="10">
        <v>2558</v>
      </c>
      <c r="F52" s="10">
        <v>2752</v>
      </c>
      <c r="G52" s="10">
        <v>2697</v>
      </c>
      <c r="H52" s="10">
        <f>SUM(H33,H38,H51)</f>
        <v>2797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2017-04-21T12:12:08Z</dcterms:modified>
  <cp:category/>
  <cp:version/>
  <cp:contentType/>
  <cp:contentStatus/>
</cp:coreProperties>
</file>