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defaultThemeVersion="166925"/>
  <xr:revisionPtr revIDLastSave="0" documentId="13_ncr:1_{87D7AA49-067B-40F4-80BD-CA75825B4D66}" xr6:coauthVersionLast="43" xr6:coauthVersionMax="43" xr10:uidLastSave="{00000000-0000-0000-0000-000000000000}"/>
  <bookViews>
    <workbookView xWindow="-120" yWindow="-120" windowWidth="25440" windowHeight="15390" tabRatio="935" activeTab="1" xr2:uid="{00000000-000D-0000-FFFF-FFFF00000000}"/>
  </bookViews>
  <sheets>
    <sheet name="Kirjeldus 2018" sheetId="5" r:id="rId1"/>
    <sheet name="Aruandesse 2018" sheetId="12" r:id="rId2"/>
    <sheet name="Kirjeldus 2017" sheetId="13" r:id="rId3"/>
    <sheet name="Aruandesse 2017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4" i="12" l="1"/>
  <c r="I126" i="12"/>
  <c r="I128" i="12"/>
  <c r="I131" i="12"/>
  <c r="H83" i="12"/>
  <c r="C52" i="12"/>
  <c r="C57" i="12"/>
  <c r="C70" i="12"/>
  <c r="B42" i="12"/>
  <c r="I31" i="12" l="1"/>
  <c r="G31" i="12"/>
  <c r="E31" i="12"/>
  <c r="I11" i="12" l="1"/>
  <c r="I17" i="12"/>
  <c r="I26" i="12"/>
  <c r="I14" i="12"/>
  <c r="G17" i="12"/>
  <c r="G26" i="12"/>
  <c r="G9" i="12"/>
  <c r="E27" i="12"/>
  <c r="E11" i="12"/>
  <c r="G13" i="12"/>
  <c r="H15" i="12"/>
  <c r="E17" i="12"/>
  <c r="E24" i="12"/>
  <c r="E14" i="12"/>
  <c r="E9" i="12"/>
  <c r="G22" i="12"/>
  <c r="I16" i="12"/>
  <c r="G20" i="12" l="1"/>
  <c r="I9" i="12"/>
  <c r="G11" i="12"/>
  <c r="E26" i="12"/>
  <c r="G23" i="12"/>
  <c r="G21" i="12"/>
  <c r="G18" i="12"/>
  <c r="E18" i="12"/>
  <c r="G16" i="12"/>
  <c r="I18" i="12"/>
  <c r="E20" i="12"/>
  <c r="E21" i="12"/>
  <c r="I20" i="12"/>
  <c r="C15" i="12"/>
  <c r="E16" i="12"/>
  <c r="C28" i="12"/>
  <c r="E22" i="12"/>
  <c r="E23" i="12"/>
  <c r="D15" i="12"/>
  <c r="I25" i="12"/>
  <c r="I22" i="12"/>
  <c r="E25" i="12"/>
  <c r="C10" i="12"/>
  <c r="I24" i="12"/>
  <c r="F15" i="12"/>
  <c r="H28" i="12"/>
  <c r="D28" i="12"/>
  <c r="I13" i="12"/>
  <c r="F28" i="12"/>
  <c r="G12" i="12"/>
  <c r="I23" i="12"/>
  <c r="G27" i="12"/>
  <c r="I21" i="12"/>
  <c r="G14" i="12"/>
  <c r="E12" i="12"/>
  <c r="E13" i="12"/>
  <c r="I19" i="12"/>
  <c r="G19" i="12"/>
  <c r="I12" i="12"/>
  <c r="G25" i="12"/>
  <c r="I27" i="12"/>
  <c r="G24" i="12"/>
  <c r="E19" i="12"/>
  <c r="G28" i="12" l="1"/>
  <c r="E28" i="12"/>
  <c r="I28" i="12"/>
  <c r="E15" i="12"/>
  <c r="I15" i="12"/>
  <c r="G15" i="12"/>
  <c r="H10" i="12"/>
  <c r="H30" i="12" s="1"/>
  <c r="I7" i="12"/>
  <c r="G7" i="12"/>
  <c r="F10" i="12"/>
  <c r="E7" i="12"/>
  <c r="D10" i="12"/>
  <c r="C30" i="12"/>
  <c r="C32" i="12" s="1"/>
  <c r="I10" i="12" l="1"/>
  <c r="G10" i="12"/>
  <c r="F30" i="12"/>
  <c r="E10" i="12"/>
  <c r="D30" i="12"/>
  <c r="I30" i="12"/>
  <c r="H32" i="12"/>
  <c r="I32" i="12" s="1"/>
  <c r="D32" i="12" l="1"/>
  <c r="E32" i="12" s="1"/>
  <c r="E30" i="12"/>
  <c r="F32" i="12"/>
  <c r="G32" i="12" s="1"/>
  <c r="G30" i="12"/>
  <c r="H132" i="12" l="1"/>
  <c r="F132" i="12"/>
  <c r="D132" i="12"/>
  <c r="C132" i="12"/>
  <c r="G131" i="12"/>
  <c r="E131" i="12"/>
  <c r="G128" i="12"/>
  <c r="E128" i="12"/>
  <c r="G126" i="12"/>
  <c r="E126" i="12"/>
  <c r="G124" i="12"/>
  <c r="G121" i="12"/>
  <c r="E121" i="12"/>
  <c r="H119" i="12"/>
  <c r="F119" i="12"/>
  <c r="D119" i="12"/>
  <c r="C119" i="12"/>
  <c r="I118" i="12"/>
  <c r="G118" i="12"/>
  <c r="E118" i="12"/>
  <c r="I117" i="12"/>
  <c r="G117" i="12"/>
  <c r="E117" i="12"/>
  <c r="I116" i="12"/>
  <c r="G116" i="12"/>
  <c r="E116" i="12"/>
  <c r="H114" i="12"/>
  <c r="F114" i="12"/>
  <c r="D114" i="12"/>
  <c r="C114" i="12"/>
  <c r="I113" i="12"/>
  <c r="G113" i="12"/>
  <c r="E113" i="12"/>
  <c r="I111" i="12"/>
  <c r="G111" i="12"/>
  <c r="E111" i="12"/>
  <c r="G104" i="12"/>
  <c r="E104" i="12"/>
  <c r="H101" i="12"/>
  <c r="F101" i="12"/>
  <c r="D101" i="12"/>
  <c r="C101" i="12"/>
  <c r="E100" i="12"/>
  <c r="I99" i="12"/>
  <c r="G99" i="12"/>
  <c r="E99" i="12"/>
  <c r="I98" i="12"/>
  <c r="G98" i="12"/>
  <c r="E98" i="12"/>
  <c r="I97" i="12"/>
  <c r="G97" i="12"/>
  <c r="E97" i="12"/>
  <c r="I96" i="12"/>
  <c r="G96" i="12"/>
  <c r="E96" i="12"/>
  <c r="I95" i="12"/>
  <c r="G95" i="12"/>
  <c r="E95" i="12"/>
  <c r="I94" i="12"/>
  <c r="G94" i="12"/>
  <c r="E94" i="12"/>
  <c r="I93" i="12"/>
  <c r="G93" i="12"/>
  <c r="E93" i="12"/>
  <c r="I92" i="12"/>
  <c r="G92" i="12"/>
  <c r="E92" i="12"/>
  <c r="G91" i="12"/>
  <c r="E91" i="12"/>
  <c r="G90" i="12"/>
  <c r="E90" i="12"/>
  <c r="I89" i="12"/>
  <c r="G89" i="12"/>
  <c r="E89" i="12"/>
  <c r="H88" i="12"/>
  <c r="F88" i="12"/>
  <c r="D88" i="12"/>
  <c r="C88" i="12"/>
  <c r="I87" i="12"/>
  <c r="G87" i="12"/>
  <c r="E87" i="12"/>
  <c r="I86" i="12"/>
  <c r="G86" i="12"/>
  <c r="E86" i="12"/>
  <c r="I85" i="12"/>
  <c r="G85" i="12"/>
  <c r="E85" i="12"/>
  <c r="I84" i="12"/>
  <c r="G84" i="12"/>
  <c r="E84" i="12"/>
  <c r="H103" i="12"/>
  <c r="F83" i="12"/>
  <c r="F103" i="12" s="1"/>
  <c r="D83" i="12"/>
  <c r="D103" i="12" s="1"/>
  <c r="C83" i="12"/>
  <c r="I82" i="12"/>
  <c r="G82" i="12"/>
  <c r="E82" i="12"/>
  <c r="I80" i="12"/>
  <c r="G80" i="12"/>
  <c r="E80" i="12"/>
  <c r="I73" i="12"/>
  <c r="G73" i="12"/>
  <c r="E73" i="12"/>
  <c r="H70" i="12"/>
  <c r="F70" i="12"/>
  <c r="D70" i="12"/>
  <c r="I69" i="12"/>
  <c r="G69" i="12"/>
  <c r="E69" i="12"/>
  <c r="I68" i="12"/>
  <c r="G68" i="12"/>
  <c r="E68" i="12"/>
  <c r="I67" i="12"/>
  <c r="G67" i="12"/>
  <c r="E67" i="12"/>
  <c r="I66" i="12"/>
  <c r="G66" i="12"/>
  <c r="E66" i="12"/>
  <c r="I65" i="12"/>
  <c r="G65" i="12"/>
  <c r="E65" i="12"/>
  <c r="I64" i="12"/>
  <c r="G64" i="12"/>
  <c r="E64" i="12"/>
  <c r="I63" i="12"/>
  <c r="G63" i="12"/>
  <c r="E63" i="12"/>
  <c r="I62" i="12"/>
  <c r="G62" i="12"/>
  <c r="E62" i="12"/>
  <c r="I61" i="12"/>
  <c r="G61" i="12"/>
  <c r="E61" i="12"/>
  <c r="I60" i="12"/>
  <c r="G60" i="12"/>
  <c r="E60" i="12"/>
  <c r="I59" i="12"/>
  <c r="G59" i="12"/>
  <c r="E59" i="12"/>
  <c r="I58" i="12"/>
  <c r="G58" i="12"/>
  <c r="E58" i="12"/>
  <c r="H57" i="12"/>
  <c r="F57" i="12"/>
  <c r="D57" i="12"/>
  <c r="I56" i="12"/>
  <c r="G56" i="12"/>
  <c r="E56" i="12"/>
  <c r="I55" i="12"/>
  <c r="G55" i="12"/>
  <c r="E55" i="12"/>
  <c r="I54" i="12"/>
  <c r="G54" i="12"/>
  <c r="E54" i="12"/>
  <c r="I53" i="12"/>
  <c r="G53" i="12"/>
  <c r="E53" i="12"/>
  <c r="H52" i="12"/>
  <c r="F52" i="12"/>
  <c r="D52" i="12"/>
  <c r="I51" i="12"/>
  <c r="G51" i="12"/>
  <c r="E51" i="12"/>
  <c r="I49" i="12"/>
  <c r="G49" i="12"/>
  <c r="E49" i="12"/>
  <c r="G42" i="12"/>
  <c r="E42" i="12"/>
  <c r="C42" i="12"/>
  <c r="H41" i="12"/>
  <c r="F41" i="12"/>
  <c r="D41" i="12"/>
  <c r="H40" i="12"/>
  <c r="F40" i="12"/>
  <c r="D40" i="12"/>
  <c r="H39" i="12"/>
  <c r="F39" i="12"/>
  <c r="D39" i="12"/>
  <c r="H72" i="12" l="1"/>
  <c r="G114" i="12"/>
  <c r="H134" i="12"/>
  <c r="H136" i="12" s="1"/>
  <c r="D134" i="12"/>
  <c r="D136" i="12" s="1"/>
  <c r="G132" i="12"/>
  <c r="I119" i="12"/>
  <c r="I132" i="12"/>
  <c r="E132" i="12"/>
  <c r="G101" i="12"/>
  <c r="F72" i="12"/>
  <c r="F74" i="12" s="1"/>
  <c r="D72" i="12"/>
  <c r="D74" i="12" s="1"/>
  <c r="D42" i="12"/>
  <c r="G70" i="12"/>
  <c r="E119" i="12"/>
  <c r="E52" i="12"/>
  <c r="I83" i="12"/>
  <c r="F134" i="12"/>
  <c r="F136" i="12" s="1"/>
  <c r="G119" i="12"/>
  <c r="F42" i="12"/>
  <c r="C72" i="12"/>
  <c r="C74" i="12" s="1"/>
  <c r="G57" i="12"/>
  <c r="E88" i="12"/>
  <c r="E114" i="12"/>
  <c r="H42" i="12"/>
  <c r="I52" i="12"/>
  <c r="I57" i="12"/>
  <c r="C103" i="12"/>
  <c r="C105" i="12" s="1"/>
  <c r="G88" i="12"/>
  <c r="C134" i="12"/>
  <c r="C136" i="12" s="1"/>
  <c r="I88" i="12"/>
  <c r="E57" i="12"/>
  <c r="E83" i="12"/>
  <c r="I114" i="12"/>
  <c r="F105" i="12"/>
  <c r="G52" i="12"/>
  <c r="E70" i="12"/>
  <c r="I70" i="12"/>
  <c r="H74" i="12"/>
  <c r="G83" i="12"/>
  <c r="E101" i="12"/>
  <c r="I101" i="12"/>
  <c r="D105" i="12"/>
  <c r="H105" i="12"/>
  <c r="H127" i="11"/>
  <c r="F127" i="11"/>
  <c r="D127" i="11"/>
  <c r="C127" i="11"/>
  <c r="I125" i="11"/>
  <c r="G125" i="11"/>
  <c r="E125" i="11"/>
  <c r="E123" i="11"/>
  <c r="I121" i="11"/>
  <c r="G121" i="11"/>
  <c r="E121" i="11"/>
  <c r="I120" i="11"/>
  <c r="G120" i="11"/>
  <c r="E120" i="11"/>
  <c r="E118" i="11"/>
  <c r="I117" i="11"/>
  <c r="G117" i="11"/>
  <c r="E117" i="11"/>
  <c r="H114" i="11"/>
  <c r="F114" i="11"/>
  <c r="D114" i="11"/>
  <c r="C114" i="11"/>
  <c r="I113" i="11"/>
  <c r="G113" i="11"/>
  <c r="E113" i="11"/>
  <c r="I112" i="11"/>
  <c r="G112" i="11"/>
  <c r="E112" i="11"/>
  <c r="I111" i="11"/>
  <c r="G111" i="11"/>
  <c r="E111" i="11"/>
  <c r="I110" i="11"/>
  <c r="G110" i="11"/>
  <c r="E110" i="11"/>
  <c r="H109" i="11"/>
  <c r="F109" i="11"/>
  <c r="D109" i="11"/>
  <c r="D128" i="11" s="1"/>
  <c r="C109" i="11"/>
  <c r="I108" i="11"/>
  <c r="G108" i="11"/>
  <c r="E108" i="11"/>
  <c r="I107" i="11"/>
  <c r="G107" i="11"/>
  <c r="E107" i="11"/>
  <c r="C80" i="11"/>
  <c r="C85" i="11"/>
  <c r="C98" i="11"/>
  <c r="I100" i="11"/>
  <c r="G100" i="11"/>
  <c r="E100" i="11"/>
  <c r="H98" i="11"/>
  <c r="F98" i="11"/>
  <c r="D98" i="11"/>
  <c r="I97" i="11"/>
  <c r="G97" i="11"/>
  <c r="E97" i="11"/>
  <c r="I96" i="11"/>
  <c r="G96" i="11"/>
  <c r="E96" i="11"/>
  <c r="I95" i="11"/>
  <c r="G95" i="11"/>
  <c r="E95" i="11"/>
  <c r="G94" i="11"/>
  <c r="E94" i="11"/>
  <c r="I93" i="11"/>
  <c r="G93" i="11"/>
  <c r="E93" i="11"/>
  <c r="I92" i="11"/>
  <c r="G92" i="11"/>
  <c r="E92" i="11"/>
  <c r="I91" i="11"/>
  <c r="G91" i="11"/>
  <c r="E91" i="11"/>
  <c r="I90" i="11"/>
  <c r="G90" i="11"/>
  <c r="E90" i="11"/>
  <c r="G89" i="11"/>
  <c r="E89" i="11"/>
  <c r="I88" i="11"/>
  <c r="G88" i="11"/>
  <c r="E88" i="11"/>
  <c r="G87" i="11"/>
  <c r="E87" i="11"/>
  <c r="E86" i="11"/>
  <c r="H85" i="11"/>
  <c r="I85" i="11" s="1"/>
  <c r="F85" i="11"/>
  <c r="D85" i="11"/>
  <c r="I84" i="11"/>
  <c r="G84" i="11"/>
  <c r="E84" i="11"/>
  <c r="I83" i="11"/>
  <c r="G83" i="11"/>
  <c r="E83" i="11"/>
  <c r="E82" i="11"/>
  <c r="I81" i="11"/>
  <c r="G81" i="11"/>
  <c r="E81" i="11"/>
  <c r="H80" i="11"/>
  <c r="F80" i="11"/>
  <c r="D80" i="11"/>
  <c r="I79" i="11"/>
  <c r="G79" i="11"/>
  <c r="E79" i="11"/>
  <c r="I78" i="11"/>
  <c r="E78" i="11"/>
  <c r="H69" i="11"/>
  <c r="F69" i="11"/>
  <c r="H51" i="11"/>
  <c r="F51" i="11"/>
  <c r="H56" i="11"/>
  <c r="I56" i="11" s="1"/>
  <c r="F56" i="11"/>
  <c r="I50" i="11"/>
  <c r="I52" i="11"/>
  <c r="I53" i="11"/>
  <c r="I54" i="11"/>
  <c r="I55" i="11"/>
  <c r="I57" i="11"/>
  <c r="I59" i="11"/>
  <c r="I60" i="11"/>
  <c r="I61" i="11"/>
  <c r="I62" i="11"/>
  <c r="I63" i="11"/>
  <c r="I64" i="11"/>
  <c r="I65" i="11"/>
  <c r="I66" i="11"/>
  <c r="I67" i="11"/>
  <c r="I68" i="11"/>
  <c r="I71" i="11"/>
  <c r="I49" i="11"/>
  <c r="G50" i="11"/>
  <c r="G52" i="11"/>
  <c r="G53" i="11"/>
  <c r="G54" i="11"/>
  <c r="G55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71" i="11"/>
  <c r="G49" i="11"/>
  <c r="D69" i="11"/>
  <c r="D56" i="11"/>
  <c r="D51" i="11"/>
  <c r="C69" i="11"/>
  <c r="C56" i="11"/>
  <c r="C51" i="11"/>
  <c r="E50" i="11"/>
  <c r="E52" i="11"/>
  <c r="E53" i="11"/>
  <c r="E54" i="11"/>
  <c r="E55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71" i="11"/>
  <c r="E49" i="11"/>
  <c r="G136" i="12" l="1"/>
  <c r="I136" i="12"/>
  <c r="E134" i="12"/>
  <c r="E105" i="12"/>
  <c r="G103" i="12"/>
  <c r="E74" i="12"/>
  <c r="G74" i="12"/>
  <c r="I105" i="12"/>
  <c r="I103" i="12"/>
  <c r="G72" i="12"/>
  <c r="I72" i="12"/>
  <c r="I74" i="12"/>
  <c r="G105" i="12"/>
  <c r="E103" i="12"/>
  <c r="I134" i="12"/>
  <c r="G134" i="12"/>
  <c r="E136" i="12"/>
  <c r="E72" i="12"/>
  <c r="G51" i="11"/>
  <c r="I51" i="11"/>
  <c r="G56" i="11"/>
  <c r="D99" i="11"/>
  <c r="D101" i="11" s="1"/>
  <c r="C99" i="11"/>
  <c r="C101" i="11" s="1"/>
  <c r="I69" i="11"/>
  <c r="G109" i="11"/>
  <c r="E114" i="11"/>
  <c r="I114" i="11"/>
  <c r="F128" i="11"/>
  <c r="F130" i="11" s="1"/>
  <c r="G114" i="11"/>
  <c r="H128" i="11"/>
  <c r="H130" i="11" s="1"/>
  <c r="E127" i="11"/>
  <c r="I127" i="11"/>
  <c r="H99" i="11"/>
  <c r="I80" i="11"/>
  <c r="E80" i="11"/>
  <c r="F99" i="11"/>
  <c r="E98" i="11"/>
  <c r="E85" i="11"/>
  <c r="G85" i="11"/>
  <c r="I98" i="11"/>
  <c r="G98" i="11"/>
  <c r="D130" i="11"/>
  <c r="C128" i="11"/>
  <c r="C130" i="11" s="1"/>
  <c r="E109" i="11"/>
  <c r="I109" i="11"/>
  <c r="G127" i="11"/>
  <c r="G80" i="11"/>
  <c r="F70" i="11"/>
  <c r="G69" i="11"/>
  <c r="H70" i="11"/>
  <c r="E51" i="11"/>
  <c r="D70" i="11"/>
  <c r="D72" i="11" s="1"/>
  <c r="E69" i="11"/>
  <c r="E56" i="11"/>
  <c r="C70" i="11"/>
  <c r="C72" i="11" s="1"/>
  <c r="E101" i="11" l="1"/>
  <c r="I99" i="11"/>
  <c r="E99" i="11"/>
  <c r="G99" i="11"/>
  <c r="E128" i="11"/>
  <c r="H101" i="11"/>
  <c r="I101" i="11" s="1"/>
  <c r="F101" i="11"/>
  <c r="G101" i="11" s="1"/>
  <c r="E130" i="11"/>
  <c r="G128" i="11"/>
  <c r="I128" i="11"/>
  <c r="G130" i="11"/>
  <c r="I130" i="11"/>
  <c r="I70" i="11"/>
  <c r="H72" i="11"/>
  <c r="I72" i="11" s="1"/>
  <c r="G70" i="11"/>
  <c r="F72" i="11"/>
  <c r="G72" i="11" s="1"/>
  <c r="E72" i="11"/>
  <c r="E70" i="11"/>
  <c r="H40" i="11"/>
  <c r="H41" i="11"/>
  <c r="H39" i="11"/>
  <c r="F40" i="11"/>
  <c r="F41" i="11"/>
  <c r="F39" i="11"/>
  <c r="D39" i="11"/>
  <c r="D40" i="11"/>
  <c r="D41" i="11"/>
  <c r="G42" i="11"/>
  <c r="H42" i="11" s="1"/>
  <c r="E42" i="11"/>
  <c r="C42" i="11"/>
  <c r="B42" i="11"/>
  <c r="D42" i="11" l="1"/>
  <c r="F42" i="11"/>
</calcChain>
</file>

<file path=xl/sharedStrings.xml><?xml version="1.0" encoding="utf-8"?>
<sst xmlns="http://schemas.openxmlformats.org/spreadsheetml/2006/main" count="435" uniqueCount="67">
  <si>
    <t>.</t>
  </si>
  <si>
    <t>Beetablokaator</t>
  </si>
  <si>
    <t>ACE-inhibiitor</t>
  </si>
  <si>
    <t>Statiinid</t>
  </si>
  <si>
    <t>Kõik teenuseosutajad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</si>
  <si>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</si>
  <si>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</si>
  <si>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</si>
  <si>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</si>
  <si>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</si>
  <si>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</si>
  <si>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</si>
  <si>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</si>
  <si>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</si>
  <si>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</si>
  <si>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</si>
  <si>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päevaravi (ravitüüp 19)</t>
  </si>
  <si>
    <t>iseseisev statsionaarne õendusabi (ravitüüp 18)</t>
  </si>
  <si>
    <t>statsionaarne taastusravi (ravitüüp 15)</t>
  </si>
  <si>
    <t>2017* indikaatorhaiguste ravijuhud, arv</t>
  </si>
  <si>
    <t>Põhja-Eesti Regionaalhaigla</t>
  </si>
  <si>
    <t>Tartu Ülikooli Kliinikum</t>
  </si>
  <si>
    <t>Ida-Tallinna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</si>
  <si>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</si>
  <si>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</si>
  <si>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</si>
  <si>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</si>
  <si>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</si>
  <si>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</si>
  <si>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</si>
  <si>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</si>
  <si>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</si>
  <si>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</si>
  <si>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</si>
  <si>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</si>
  <si>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</si>
  <si>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</si>
  <si>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Ida-Viru Keskhaigla</t>
  </si>
  <si>
    <t>*2017. aasta arvutused on võrreldes varasemate aastatega korrigeeritud - välja on jäetud järgmiseid ravitüübid:</t>
  </si>
  <si>
    <t>Äge müokardiinfarkt</t>
  </si>
  <si>
    <t>Südamepuudulikkus</t>
  </si>
  <si>
    <t>Stenokardia</t>
  </si>
  <si>
    <t>Haigusjuhtude arv</t>
  </si>
  <si>
    <t>ACE_inhibiitor</t>
  </si>
  <si>
    <t>Määratud ravim, arv</t>
  </si>
  <si>
    <t>Määratud ravim, osakaal</t>
  </si>
  <si>
    <t>Tabel 4.1 Patsientide osakaal, kellel on haiglast välja kirjutamisel kehtiv retsept</t>
  </si>
  <si>
    <t>Indikaatorhaigused</t>
  </si>
  <si>
    <t>Tabel 4.2 Patsientide osakaal indikaatorhaiguste kaupa, kellel on haiglast välja kirjutamisel kehtiv retsept</t>
  </si>
  <si>
    <t>2017* ägeda müokardiinfarkti ravijuhud, arv</t>
  </si>
  <si>
    <t>Tabel 4.3 Patsientide osakaal ägeda müokardiinfarkti korral, kellel on haiglast välja kirjutamisel kehtiv retsept</t>
  </si>
  <si>
    <t>Tabel 4.4 Patsientide osakaal südamepuudulikkuse korral, kellel on haiglast välja kirjutamisel kehtiv retsept</t>
  </si>
  <si>
    <t>2017* südamepuudulikkuse ravijuhud, arv</t>
  </si>
  <si>
    <t>Tabel 4.5 Patsientide osakaal stenokardia korral, kellel on haiglast välja kirjutamisel kehtiv retsept</t>
  </si>
  <si>
    <t>2017* stenokardia ravijuhud, arv</t>
  </si>
  <si>
    <t>Erihaiglad</t>
  </si>
  <si>
    <t>Haapsalu Neuroloogiline Rehabilitatsioonikeskus</t>
  </si>
  <si>
    <t>Tabel. Patsientide osakaal, kellel oli haiglast välja kirjutamisel kehtiv retsept</t>
  </si>
  <si>
    <t xml:space="preserve">**2018. aasta tulemuste arvutamisel eemaldati vanusepiirang ≥18 aastat 
</t>
  </si>
  <si>
    <t>Tallinna Lastehaigla</t>
  </si>
  <si>
    <t>2018. a indikaatorhaiguste ravijuhud, arv</t>
  </si>
  <si>
    <t>2018. a ägeda müokardiinfarkti ravijuhud, arv</t>
  </si>
  <si>
    <t>2018. a südamepuudulikkuse ravijuhud, arv</t>
  </si>
  <si>
    <t>2018. a stenokardia ravijuhud, arv</t>
  </si>
  <si>
    <t>–</t>
  </si>
  <si>
    <t>Ravi integreerituse indikaator 4: Patsientide osakaal, kellel oli haiglast välja kirjutamisel kehtiv retsept</t>
  </si>
  <si>
    <t>Kriipsuga ( – ) tähistatud read, kus ei olnud juhtusid ning tulemust ei saanud arvutada.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</si>
</sst>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2"/>
      <color rgb="FF00B0F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  <font>
      <b/>
      <sz val="10"/>
      <color rgb="FF2F5597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3" fillId="0" borderId="0" xfId="1"/>
    <xf numFmtId="49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1" xfId="2" applyFont="1" applyBorder="1" applyAlignment="1">
      <alignment wrapText="1"/>
    </xf>
    <xf numFmtId="0" fontId="0" fillId="0" borderId="1" xfId="0" applyBorder="1"/>
    <xf numFmtId="9" fontId="0" fillId="0" borderId="1" xfId="0" applyNumberFormat="1" applyBorder="1"/>
    <xf numFmtId="3" fontId="6" fillId="0" borderId="1" xfId="0" applyNumberFormat="1" applyFont="1" applyBorder="1"/>
    <xf numFmtId="9" fontId="6" fillId="0" borderId="1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3" fontId="6" fillId="0" borderId="3" xfId="0" applyNumberFormat="1" applyFont="1" applyBorder="1"/>
    <xf numFmtId="9" fontId="6" fillId="0" borderId="3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3" fontId="12" fillId="0" borderId="1" xfId="0" applyNumberFormat="1" applyFont="1" applyBorder="1"/>
    <xf numFmtId="0" fontId="2" fillId="0" borderId="0" xfId="2" applyFont="1" applyBorder="1" applyAlignment="1">
      <alignment wrapText="1"/>
    </xf>
    <xf numFmtId="3" fontId="12" fillId="0" borderId="0" xfId="0" applyNumberFormat="1" applyFont="1" applyBorder="1"/>
    <xf numFmtId="9" fontId="6" fillId="0" borderId="0" xfId="0" applyNumberFormat="1" applyFont="1" applyBorder="1"/>
    <xf numFmtId="9" fontId="12" fillId="0" borderId="1" xfId="0" applyNumberFormat="1" applyFont="1" applyBorder="1"/>
    <xf numFmtId="0" fontId="13" fillId="0" borderId="0" xfId="0" applyFont="1"/>
    <xf numFmtId="0" fontId="0" fillId="0" borderId="2" xfId="0" applyFont="1" applyBorder="1"/>
    <xf numFmtId="0" fontId="0" fillId="0" borderId="1" xfId="0" applyFont="1" applyBorder="1"/>
    <xf numFmtId="0" fontId="6" fillId="0" borderId="1" xfId="0" applyFont="1" applyBorder="1"/>
    <xf numFmtId="0" fontId="0" fillId="0" borderId="4" xfId="0" applyFont="1" applyFill="1" applyBorder="1"/>
    <xf numFmtId="9" fontId="0" fillId="0" borderId="1" xfId="4" applyFont="1" applyBorder="1"/>
    <xf numFmtId="9" fontId="6" fillId="0" borderId="1" xfId="4" applyFont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0" borderId="3" xfId="0" applyFont="1" applyBorder="1" applyAlignment="1">
      <alignment horizontal="center" vertical="center"/>
    </xf>
    <xf numFmtId="0" fontId="0" fillId="0" borderId="3" xfId="0" applyFont="1" applyBorder="1"/>
    <xf numFmtId="0" fontId="5" fillId="0" borderId="0" xfId="0" applyFont="1" applyAlignment="1">
      <alignment wrapText="1"/>
    </xf>
    <xf numFmtId="10" fontId="0" fillId="0" borderId="1" xfId="0" applyNumberFormat="1" applyBorder="1"/>
    <xf numFmtId="10" fontId="0" fillId="0" borderId="1" xfId="0" applyNumberFormat="1" applyBorder="1" applyAlignment="1">
      <alignment horizontal="right"/>
    </xf>
    <xf numFmtId="10" fontId="6" fillId="0" borderId="1" xfId="0" applyNumberFormat="1" applyFont="1" applyBorder="1"/>
    <xf numFmtId="10" fontId="12" fillId="0" borderId="1" xfId="0" applyNumberFormat="1" applyFont="1" applyBorder="1"/>
    <xf numFmtId="10" fontId="0" fillId="0" borderId="1" xfId="4" applyNumberFormat="1" applyFont="1" applyBorder="1"/>
    <xf numFmtId="10" fontId="6" fillId="0" borderId="1" xfId="4" applyNumberFormat="1" applyFont="1" applyBorder="1"/>
    <xf numFmtId="3" fontId="0" fillId="0" borderId="3" xfId="0" applyNumberFormat="1" applyFont="1" applyBorder="1"/>
    <xf numFmtId="10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1219200</xdr:colOff>
      <xdr:row>34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C42D53-23E2-47FB-BCFD-B6AA82570860}"/>
            </a:ext>
          </a:extLst>
        </xdr:cNvPr>
        <xdr:cNvSpPr/>
      </xdr:nvSpPr>
      <xdr:spPr>
        <a:xfrm>
          <a:off x="0" y="0"/>
          <a:ext cx="8210550" cy="65246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integreerituse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4: Patsientide osakaal, kellel oli haiglast välja 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kirjutamisel kehtiv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Indikaatorhaigusega (äge müokardiinfarkt, südamepuudulikkus, stenokardia) patsientide osakaal, kellele haiglast väljakirjutamisel väljastati retsept või kellel oli kehtiv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retsept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statiinidele, beetablokaatoritele või ACE-inhibiitoritele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kõik vanuserühmad.</a:t>
          </a:r>
        </a:p>
        <a:p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Äge müokardinfarkt: põhidiagnoos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I21.0-I21.9; I11.0; I13.0; I13.2. 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Südamepuudulikkus: põhidiagnoos I50.0; I50.1; I50.9.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Stenokardia: I20.0.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Välistati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surnud patsientide raviarved (arved, kus surma kuupäev oli enne raviarve lõpu kuupäeva või kui surmakuupäev oli raviarve lõpuga sama kuupäev).</a:t>
          </a:r>
        </a:p>
        <a:p>
          <a:pPr eaLnBrk="1" fontAlgn="auto" latinLnBrk="0" hangingPunct="1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mitu raviarvet ja uus raviarve algas sama kuupäevaga, mis eelmine raviarve lõppes, või järgmisel kuupäeval (päevade vahe ≤1), siis arvestati need arved üheks raviepisoodiks (arvesse läks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peale raviepisoodide loomist veel arveid, mille alguse ja lõpu kuupäev oli sama (0 päeva arved) ja sellele arvele ei järgnenud ega eelnenud  ≤1 päeva jooksul uut arvet, siis need arved jäeti välja (hospitaliseerimist ei toimunud).</a:t>
          </a:r>
        </a:p>
        <a:p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="1" i="0" u="sng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Ravimid: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Statiinid, beetablokaatorid, ACE inhibiitorid (ATC loetelu C07…,C09…,C10...).</a:t>
          </a:r>
        </a:p>
        <a:p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Juhul, kui ühel ja samal päeval oli isikul sama toimeainega mitu retsepti, siis kaasati tulemuste arvutamisel igast toimeainest 1 retsept.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Retsepti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andmete päringul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arvestati raviepisoodi raviarve lõpu kpv + 90 päeva. 90-päevane väljakirjutamise ajavahemik valiti, kuna see on retsepti maksimaalne kehtivusaeg. See lubab arvestada ka selliseid patsiente, kellel on eelnevalt kodus ravimivaru olemas või kes võivad saada retsepti järelvisiidi käigus </a:t>
          </a:r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(kes vajavad retsepti uuendamist 90 päeva perioodi jooksul)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Indikaatori arvestusest jäeti välja isikud, kes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surid 90 päeva jooksul pärast haiglast välja kirjutamist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(surma kuupäev hilisem kui haiglast väljakirjutamise kuupäev + 90 päeva).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Kogu statsionaarse raviepisoodi jooksul määratud ravimeid peeti nõuetele vastavaks ravimite väljakirjutamiseks.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Lisatud on ka 2017. aasta tulemuste arvutamise metoodika (fail "Kirjeldus 2017").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1162050</xdr:colOff>
      <xdr:row>31</xdr:row>
      <xdr:rowOff>161926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E072479-CB95-4116-BC5F-3915B84074E7}"/>
            </a:ext>
          </a:extLst>
        </xdr:cNvPr>
        <xdr:cNvSpPr/>
      </xdr:nvSpPr>
      <xdr:spPr>
        <a:xfrm>
          <a:off x="0" y="1"/>
          <a:ext cx="8153400" cy="60769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integreerituse 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4: Patsientide osakaal, kellel oli haiglast välja 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kirjutamisel kehtiv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Indikaatorhaigusega (äge müokardiinfarkt, südamepuudulikkus, stenokardia) patsientide osakaal, kellele haiglast väljakirjutamisel väljastati retsept või kellel on kehtiv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retsept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statiinidele, beetablokaatoritele või ACE-inhibiitoritele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rgbClr val="FF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(statsionaarne)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kindlustatud, kindlustamata isikute raviarveid.</a:t>
          </a:r>
        </a:p>
        <a:p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Äge müokardinfarkt: põhidiagnoos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I21.0-I21.9; I11.0; I13.0; I13.2. 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Südamepuudulikkus: põhidiagnoos I50.0; I50.1; I50.9.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Stenokardia: I20.0.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Välistatud on  &lt;18. aastaste arved.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Välistatud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on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surnud patsientide raviarved (patsientide need raviarved, kui surma kuupäev on enne raviarve lõpu kuupäeva või kui surmakuupäev on raviarve lõpuga sama kuupäev).</a:t>
          </a:r>
        </a:p>
        <a:p>
          <a:pPr eaLnBrk="1" fontAlgn="auto" latinLnBrk="0" hangingPunct="1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Ravimid:</a:t>
          </a: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Statiinid, beetablokaatorid, ACE inhibiitorid (ATC loetelu C07…,C09…,C10...).</a:t>
          </a:r>
        </a:p>
        <a:p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Juhul, kui ühel ja samal päeval on isikul sama toimeainega mitu retsepti, siis alles jäetakse igast toimeainest 1 retsept.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Retsepti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andmete päringul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on arvestatud raviepisoodi raviarve lõpu kpv + 90 päeva - 90-päevane väljakirjutamise ajavahemik valiti, kuna see on retsepti maksimaalne kehtivusaeg. See lubab arvestada ka selliseid patsiente, kellel on eelnevalt kodus ravimivaru olemas või kes võivad saada retsepti järelvisiidi käigus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(kes vajavad retsepti uuendamist 90 päeva perioodi jooksul)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Indikaatori arvestusest jäävad välja isikud, kes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surid 90 päeva jooksul pärast haiglast välja kirjutamist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(surma kuupäeva peab olema hiljem kui haiglast väljakirjutamise kuupäev + 90 päeva).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Kogu statsionaarse raviepisoodi jooksul määratud ravimeid peeti nõuetele vastavaks ravimite väljakirjutamiseks.</a:t>
          </a:r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>
      <selection activeCell="C46" sqref="C46"/>
    </sheetView>
  </sheetViews>
  <sheetFormatPr defaultRowHeight="15" x14ac:dyDescent="0.25"/>
  <cols>
    <col min="12" max="12" width="4.28515625" customWidth="1"/>
    <col min="13" max="13" width="50.85546875" bestFit="1" customWidth="1"/>
  </cols>
  <sheetData>
    <row r="1" spans="1:13" ht="15.75" x14ac:dyDescent="0.25">
      <c r="A1" s="1"/>
      <c r="M1" s="8"/>
    </row>
    <row r="3" spans="1:13" x14ac:dyDescent="0.25">
      <c r="M3" s="2"/>
    </row>
    <row r="4" spans="1:13" x14ac:dyDescent="0.25">
      <c r="M4" s="2"/>
    </row>
    <row r="5" spans="1:13" x14ac:dyDescent="0.25">
      <c r="M5" s="2"/>
    </row>
    <row r="6" spans="1:13" x14ac:dyDescent="0.25">
      <c r="M6" s="2"/>
    </row>
    <row r="7" spans="1:13" x14ac:dyDescent="0.25">
      <c r="M7" s="2"/>
    </row>
    <row r="8" spans="1:13" x14ac:dyDescent="0.25">
      <c r="M8" s="2"/>
    </row>
    <row r="9" spans="1:13" x14ac:dyDescent="0.25">
      <c r="M9" s="7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26" spans="1:10" ht="15" customHeight="1" x14ac:dyDescent="0.2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9" spans="1:10" x14ac:dyDescent="0.25">
      <c r="A39" s="5"/>
    </row>
    <row r="41" spans="1:10" x14ac:dyDescent="0.25">
      <c r="A41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6"/>
  <sheetViews>
    <sheetView tabSelected="1" workbookViewId="0">
      <selection activeCell="M19" sqref="M19"/>
    </sheetView>
  </sheetViews>
  <sheetFormatPr defaultRowHeight="15" x14ac:dyDescent="0.25"/>
  <cols>
    <col min="1" max="1" width="17" customWidth="1"/>
    <col min="2" max="2" width="18.7109375" customWidth="1"/>
    <col min="3" max="3" width="17.5703125" customWidth="1"/>
    <col min="4" max="5" width="10.28515625" customWidth="1"/>
    <col min="6" max="6" width="9.140625" customWidth="1"/>
    <col min="7" max="7" width="11.85546875" customWidth="1"/>
    <col min="8" max="8" width="7.7109375" customWidth="1"/>
    <col min="9" max="9" width="9.140625" customWidth="1"/>
  </cols>
  <sheetData>
    <row r="1" spans="1:11" ht="15.75" x14ac:dyDescent="0.25">
      <c r="A1" s="9" t="s">
        <v>65</v>
      </c>
    </row>
    <row r="3" spans="1:11" x14ac:dyDescent="0.25">
      <c r="A3" s="10" t="s">
        <v>57</v>
      </c>
    </row>
    <row r="4" spans="1:11" ht="15" customHeight="1" x14ac:dyDescent="0.25">
      <c r="A4" s="51" t="s">
        <v>5</v>
      </c>
      <c r="B4" s="51" t="s">
        <v>6</v>
      </c>
      <c r="C4" s="52" t="s">
        <v>60</v>
      </c>
      <c r="D4" s="54" t="s">
        <v>1</v>
      </c>
      <c r="E4" s="55"/>
      <c r="F4" s="54" t="s">
        <v>2</v>
      </c>
      <c r="G4" s="55"/>
      <c r="H4" s="54" t="s">
        <v>3</v>
      </c>
      <c r="I4" s="55"/>
    </row>
    <row r="5" spans="1:11" x14ac:dyDescent="0.25">
      <c r="A5" s="51"/>
      <c r="B5" s="51"/>
      <c r="C5" s="53"/>
      <c r="D5" s="56"/>
      <c r="E5" s="57"/>
      <c r="F5" s="56"/>
      <c r="G5" s="57"/>
      <c r="H5" s="56"/>
      <c r="I5" s="57"/>
      <c r="K5" s="28"/>
    </row>
    <row r="6" spans="1:11" x14ac:dyDescent="0.25">
      <c r="A6" s="51"/>
      <c r="B6" s="51"/>
      <c r="C6" s="53"/>
      <c r="D6" s="56"/>
      <c r="E6" s="57"/>
      <c r="F6" s="56"/>
      <c r="G6" s="57"/>
      <c r="H6" s="56"/>
      <c r="I6" s="57"/>
    </row>
    <row r="7" spans="1:11" x14ac:dyDescent="0.25">
      <c r="A7" s="51" t="s">
        <v>7</v>
      </c>
      <c r="B7" s="29" t="s">
        <v>20</v>
      </c>
      <c r="C7" s="12">
        <v>1309</v>
      </c>
      <c r="D7" s="12">
        <v>878</v>
      </c>
      <c r="E7" s="42">
        <f>D7/C7</f>
        <v>0.67074102368220012</v>
      </c>
      <c r="F7" s="12">
        <v>811</v>
      </c>
      <c r="G7" s="42">
        <f>F7/C7</f>
        <v>0.61955691367456078</v>
      </c>
      <c r="H7" s="12">
        <v>819</v>
      </c>
      <c r="I7" s="42">
        <f>H7/C7</f>
        <v>0.62566844919786091</v>
      </c>
    </row>
    <row r="8" spans="1:11" x14ac:dyDescent="0.25">
      <c r="A8" s="51"/>
      <c r="B8" s="29" t="s">
        <v>59</v>
      </c>
      <c r="C8" s="12">
        <v>0</v>
      </c>
      <c r="D8" s="12">
        <v>0</v>
      </c>
      <c r="E8" s="43" t="s">
        <v>64</v>
      </c>
      <c r="F8" s="12">
        <v>0</v>
      </c>
      <c r="G8" s="43" t="s">
        <v>64</v>
      </c>
      <c r="H8" s="12">
        <v>0</v>
      </c>
      <c r="I8" s="43" t="s">
        <v>64</v>
      </c>
    </row>
    <row r="9" spans="1:11" x14ac:dyDescent="0.25">
      <c r="A9" s="51"/>
      <c r="B9" s="30" t="s">
        <v>21</v>
      </c>
      <c r="C9" s="12">
        <v>792</v>
      </c>
      <c r="D9" s="12">
        <v>433</v>
      </c>
      <c r="E9" s="42">
        <f t="shared" ref="E9:E32" si="0">D9/C9</f>
        <v>0.54671717171717171</v>
      </c>
      <c r="F9" s="12">
        <v>466</v>
      </c>
      <c r="G9" s="42">
        <f t="shared" ref="G9:G32" si="1">F9/C9</f>
        <v>0.58838383838383834</v>
      </c>
      <c r="H9" s="12">
        <v>371</v>
      </c>
      <c r="I9" s="42">
        <f t="shared" ref="I9:I32" si="2">H9/C9</f>
        <v>0.46843434343434343</v>
      </c>
    </row>
    <row r="10" spans="1:11" x14ac:dyDescent="0.25">
      <c r="A10" s="51"/>
      <c r="B10" s="31" t="s">
        <v>8</v>
      </c>
      <c r="C10" s="31">
        <f>SUM(C7:C9)</f>
        <v>2101</v>
      </c>
      <c r="D10" s="31">
        <f>SUM(D7:D9)</f>
        <v>1311</v>
      </c>
      <c r="E10" s="44">
        <f t="shared" si="0"/>
        <v>0.62398857686815801</v>
      </c>
      <c r="F10" s="31">
        <f>SUM(F7:F9)</f>
        <v>1277</v>
      </c>
      <c r="G10" s="44">
        <f t="shared" si="1"/>
        <v>0.60780580675868634</v>
      </c>
      <c r="H10" s="31">
        <f>SUM(H7:H9)</f>
        <v>1190</v>
      </c>
      <c r="I10" s="44">
        <f t="shared" si="2"/>
        <v>0.56639695383150879</v>
      </c>
    </row>
    <row r="11" spans="1:11" x14ac:dyDescent="0.25">
      <c r="A11" s="51" t="s">
        <v>9</v>
      </c>
      <c r="B11" s="30" t="s">
        <v>22</v>
      </c>
      <c r="C11" s="12">
        <v>285</v>
      </c>
      <c r="D11" s="12">
        <v>128</v>
      </c>
      <c r="E11" s="42">
        <f t="shared" si="0"/>
        <v>0.44912280701754387</v>
      </c>
      <c r="F11" s="12">
        <v>145</v>
      </c>
      <c r="G11" s="42">
        <f t="shared" si="1"/>
        <v>0.50877192982456143</v>
      </c>
      <c r="H11" s="12">
        <v>129</v>
      </c>
      <c r="I11" s="42">
        <f t="shared" si="2"/>
        <v>0.45263157894736844</v>
      </c>
    </row>
    <row r="12" spans="1:11" x14ac:dyDescent="0.25">
      <c r="A12" s="51"/>
      <c r="B12" s="30" t="s">
        <v>23</v>
      </c>
      <c r="C12" s="12">
        <v>227</v>
      </c>
      <c r="D12" s="12">
        <v>108</v>
      </c>
      <c r="E12" s="42">
        <f t="shared" si="0"/>
        <v>0.47577092511013214</v>
      </c>
      <c r="F12" s="12">
        <v>93</v>
      </c>
      <c r="G12" s="42">
        <f t="shared" si="1"/>
        <v>0.40969162995594716</v>
      </c>
      <c r="H12" s="12">
        <v>49</v>
      </c>
      <c r="I12" s="42">
        <f t="shared" si="2"/>
        <v>0.21585903083700442</v>
      </c>
    </row>
    <row r="13" spans="1:11" x14ac:dyDescent="0.25">
      <c r="A13" s="51"/>
      <c r="B13" s="32" t="s">
        <v>37</v>
      </c>
      <c r="C13" s="12">
        <v>571</v>
      </c>
      <c r="D13" s="12">
        <v>288</v>
      </c>
      <c r="E13" s="42">
        <f t="shared" si="0"/>
        <v>0.50437828371278459</v>
      </c>
      <c r="F13" s="12">
        <v>291</v>
      </c>
      <c r="G13" s="42">
        <f t="shared" si="1"/>
        <v>0.50963222416812615</v>
      </c>
      <c r="H13" s="12">
        <v>229</v>
      </c>
      <c r="I13" s="42">
        <f t="shared" si="2"/>
        <v>0.40105078809106831</v>
      </c>
    </row>
    <row r="14" spans="1:11" x14ac:dyDescent="0.25">
      <c r="A14" s="51"/>
      <c r="B14" s="30" t="s">
        <v>24</v>
      </c>
      <c r="C14" s="12">
        <v>318</v>
      </c>
      <c r="D14" s="12">
        <v>119</v>
      </c>
      <c r="E14" s="42">
        <f t="shared" si="0"/>
        <v>0.37421383647798739</v>
      </c>
      <c r="F14" s="12">
        <v>117</v>
      </c>
      <c r="G14" s="42">
        <f t="shared" si="1"/>
        <v>0.36792452830188677</v>
      </c>
      <c r="H14" s="12">
        <v>105</v>
      </c>
      <c r="I14" s="42">
        <f t="shared" si="2"/>
        <v>0.330188679245283</v>
      </c>
    </row>
    <row r="15" spans="1:11" x14ac:dyDescent="0.25">
      <c r="A15" s="51"/>
      <c r="B15" s="31" t="s">
        <v>10</v>
      </c>
      <c r="C15" s="31">
        <f>SUM(C11:C14)</f>
        <v>1401</v>
      </c>
      <c r="D15" s="31">
        <f>SUM(D11:D14)</f>
        <v>643</v>
      </c>
      <c r="E15" s="44">
        <f t="shared" si="0"/>
        <v>0.45895788722341185</v>
      </c>
      <c r="F15" s="31">
        <f>SUM(F11:F14)</f>
        <v>646</v>
      </c>
      <c r="G15" s="44">
        <f t="shared" si="1"/>
        <v>0.46109921484653821</v>
      </c>
      <c r="H15" s="31">
        <f>SUM(H11:H14)</f>
        <v>512</v>
      </c>
      <c r="I15" s="44">
        <f t="shared" si="2"/>
        <v>0.36545324768022841</v>
      </c>
    </row>
    <row r="16" spans="1:11" x14ac:dyDescent="0.25">
      <c r="A16" s="51" t="s">
        <v>11</v>
      </c>
      <c r="B16" s="30" t="s">
        <v>25</v>
      </c>
      <c r="C16" s="12">
        <v>34</v>
      </c>
      <c r="D16" s="12">
        <v>7</v>
      </c>
      <c r="E16" s="42">
        <f t="shared" si="0"/>
        <v>0.20588235294117646</v>
      </c>
      <c r="F16" s="12">
        <v>8</v>
      </c>
      <c r="G16" s="42">
        <f t="shared" si="1"/>
        <v>0.23529411764705882</v>
      </c>
      <c r="H16" s="12">
        <v>5</v>
      </c>
      <c r="I16" s="42">
        <f t="shared" si="2"/>
        <v>0.14705882352941177</v>
      </c>
    </row>
    <row r="17" spans="1:9" x14ac:dyDescent="0.25">
      <c r="A17" s="51"/>
      <c r="B17" s="30" t="s">
        <v>26</v>
      </c>
      <c r="C17" s="12">
        <v>169</v>
      </c>
      <c r="D17" s="12">
        <v>47</v>
      </c>
      <c r="E17" s="42">
        <f t="shared" si="0"/>
        <v>0.27810650887573962</v>
      </c>
      <c r="F17" s="12">
        <v>57</v>
      </c>
      <c r="G17" s="42">
        <f t="shared" si="1"/>
        <v>0.33727810650887574</v>
      </c>
      <c r="H17" s="12">
        <v>7</v>
      </c>
      <c r="I17" s="42">
        <f t="shared" si="2"/>
        <v>4.142011834319527E-2</v>
      </c>
    </row>
    <row r="18" spans="1:9" x14ac:dyDescent="0.25">
      <c r="A18" s="51"/>
      <c r="B18" s="30" t="s">
        <v>27</v>
      </c>
      <c r="C18" s="12">
        <v>57</v>
      </c>
      <c r="D18" s="12">
        <v>17</v>
      </c>
      <c r="E18" s="42">
        <f t="shared" si="0"/>
        <v>0.2982456140350877</v>
      </c>
      <c r="F18" s="12">
        <v>15</v>
      </c>
      <c r="G18" s="42">
        <f t="shared" si="1"/>
        <v>0.26315789473684209</v>
      </c>
      <c r="H18" s="12">
        <v>7</v>
      </c>
      <c r="I18" s="42">
        <f t="shared" si="2"/>
        <v>0.12280701754385964</v>
      </c>
    </row>
    <row r="19" spans="1:9" x14ac:dyDescent="0.25">
      <c r="A19" s="51"/>
      <c r="B19" s="30" t="s">
        <v>28</v>
      </c>
      <c r="C19" s="12">
        <v>81</v>
      </c>
      <c r="D19" s="12">
        <v>27</v>
      </c>
      <c r="E19" s="42">
        <f t="shared" si="0"/>
        <v>0.33333333333333331</v>
      </c>
      <c r="F19" s="12">
        <v>21</v>
      </c>
      <c r="G19" s="42">
        <f t="shared" si="1"/>
        <v>0.25925925925925924</v>
      </c>
      <c r="H19" s="12">
        <v>8</v>
      </c>
      <c r="I19" s="42">
        <f t="shared" si="2"/>
        <v>9.8765432098765427E-2</v>
      </c>
    </row>
    <row r="20" spans="1:9" x14ac:dyDescent="0.25">
      <c r="A20" s="51"/>
      <c r="B20" s="30" t="s">
        <v>29</v>
      </c>
      <c r="C20" s="12">
        <v>150</v>
      </c>
      <c r="D20" s="12">
        <v>47</v>
      </c>
      <c r="E20" s="42">
        <f t="shared" si="0"/>
        <v>0.31333333333333335</v>
      </c>
      <c r="F20" s="12">
        <v>52</v>
      </c>
      <c r="G20" s="42">
        <f t="shared" si="1"/>
        <v>0.34666666666666668</v>
      </c>
      <c r="H20" s="12">
        <v>34</v>
      </c>
      <c r="I20" s="42">
        <f t="shared" si="2"/>
        <v>0.22666666666666666</v>
      </c>
    </row>
    <row r="21" spans="1:9" x14ac:dyDescent="0.25">
      <c r="A21" s="51"/>
      <c r="B21" s="30" t="s">
        <v>30</v>
      </c>
      <c r="C21" s="12">
        <v>113</v>
      </c>
      <c r="D21" s="12">
        <v>30</v>
      </c>
      <c r="E21" s="42">
        <f t="shared" si="0"/>
        <v>0.26548672566371684</v>
      </c>
      <c r="F21" s="12">
        <v>35</v>
      </c>
      <c r="G21" s="42">
        <f t="shared" si="1"/>
        <v>0.30973451327433627</v>
      </c>
      <c r="H21" s="12">
        <v>16</v>
      </c>
      <c r="I21" s="42">
        <f t="shared" si="2"/>
        <v>0.1415929203539823</v>
      </c>
    </row>
    <row r="22" spans="1:9" x14ac:dyDescent="0.25">
      <c r="A22" s="51"/>
      <c r="B22" s="30" t="s">
        <v>31</v>
      </c>
      <c r="C22" s="12">
        <v>526</v>
      </c>
      <c r="D22" s="12">
        <v>194</v>
      </c>
      <c r="E22" s="42">
        <f t="shared" si="0"/>
        <v>0.36882129277566539</v>
      </c>
      <c r="F22" s="12">
        <v>180</v>
      </c>
      <c r="G22" s="42">
        <f t="shared" si="1"/>
        <v>0.34220532319391633</v>
      </c>
      <c r="H22" s="12">
        <v>66</v>
      </c>
      <c r="I22" s="42">
        <f t="shared" si="2"/>
        <v>0.12547528517110265</v>
      </c>
    </row>
    <row r="23" spans="1:9" x14ac:dyDescent="0.25">
      <c r="A23" s="51"/>
      <c r="B23" s="30" t="s">
        <v>32</v>
      </c>
      <c r="C23" s="12">
        <v>111</v>
      </c>
      <c r="D23" s="12">
        <v>32</v>
      </c>
      <c r="E23" s="42">
        <f t="shared" si="0"/>
        <v>0.28828828828828829</v>
      </c>
      <c r="F23" s="12">
        <v>23</v>
      </c>
      <c r="G23" s="42">
        <f t="shared" si="1"/>
        <v>0.2072072072072072</v>
      </c>
      <c r="H23" s="12">
        <v>16</v>
      </c>
      <c r="I23" s="42">
        <f t="shared" si="2"/>
        <v>0.14414414414414414</v>
      </c>
    </row>
    <row r="24" spans="1:9" x14ac:dyDescent="0.25">
      <c r="A24" s="51"/>
      <c r="B24" s="30" t="s">
        <v>33</v>
      </c>
      <c r="C24" s="12">
        <v>68</v>
      </c>
      <c r="D24" s="12">
        <v>27</v>
      </c>
      <c r="E24" s="42">
        <f t="shared" si="0"/>
        <v>0.39705882352941174</v>
      </c>
      <c r="F24" s="12">
        <v>27</v>
      </c>
      <c r="G24" s="42">
        <f t="shared" si="1"/>
        <v>0.39705882352941174</v>
      </c>
      <c r="H24" s="12">
        <v>17</v>
      </c>
      <c r="I24" s="42">
        <f t="shared" si="2"/>
        <v>0.25</v>
      </c>
    </row>
    <row r="25" spans="1:9" x14ac:dyDescent="0.25">
      <c r="A25" s="51"/>
      <c r="B25" s="30" t="s">
        <v>34</v>
      </c>
      <c r="C25" s="12">
        <v>99</v>
      </c>
      <c r="D25" s="12">
        <v>14</v>
      </c>
      <c r="E25" s="42">
        <f t="shared" si="0"/>
        <v>0.14141414141414141</v>
      </c>
      <c r="F25" s="12">
        <v>25</v>
      </c>
      <c r="G25" s="42">
        <f t="shared" si="1"/>
        <v>0.25252525252525254</v>
      </c>
      <c r="H25" s="12">
        <v>9</v>
      </c>
      <c r="I25" s="42">
        <f t="shared" si="2"/>
        <v>9.0909090909090912E-2</v>
      </c>
    </row>
    <row r="26" spans="1:9" x14ac:dyDescent="0.25">
      <c r="A26" s="51"/>
      <c r="B26" s="30" t="s">
        <v>35</v>
      </c>
      <c r="C26" s="12">
        <v>175</v>
      </c>
      <c r="D26" s="12">
        <v>56</v>
      </c>
      <c r="E26" s="42">
        <f t="shared" si="0"/>
        <v>0.32</v>
      </c>
      <c r="F26" s="12">
        <v>42</v>
      </c>
      <c r="G26" s="42">
        <f t="shared" si="1"/>
        <v>0.24</v>
      </c>
      <c r="H26" s="12">
        <v>9</v>
      </c>
      <c r="I26" s="42">
        <f t="shared" si="2"/>
        <v>5.1428571428571428E-2</v>
      </c>
    </row>
    <row r="27" spans="1:9" x14ac:dyDescent="0.25">
      <c r="A27" s="51"/>
      <c r="B27" s="30" t="s">
        <v>36</v>
      </c>
      <c r="C27" s="12">
        <v>133</v>
      </c>
      <c r="D27" s="12">
        <v>43</v>
      </c>
      <c r="E27" s="42">
        <f t="shared" si="0"/>
        <v>0.32330827067669171</v>
      </c>
      <c r="F27" s="12">
        <v>44</v>
      </c>
      <c r="G27" s="42">
        <f t="shared" si="1"/>
        <v>0.33082706766917291</v>
      </c>
      <c r="H27" s="12">
        <v>34</v>
      </c>
      <c r="I27" s="42">
        <f t="shared" si="2"/>
        <v>0.25563909774436089</v>
      </c>
    </row>
    <row r="28" spans="1:9" x14ac:dyDescent="0.25">
      <c r="A28" s="51"/>
      <c r="B28" s="31" t="s">
        <v>12</v>
      </c>
      <c r="C28" s="14">
        <f>SUM(C16:C27)</f>
        <v>1716</v>
      </c>
      <c r="D28" s="14">
        <f>SUM(D16:D27)</f>
        <v>541</v>
      </c>
      <c r="E28" s="44">
        <f t="shared" si="0"/>
        <v>0.31526806526806528</v>
      </c>
      <c r="F28" s="14">
        <f>SUM(F16:F27)</f>
        <v>529</v>
      </c>
      <c r="G28" s="44">
        <f t="shared" si="1"/>
        <v>0.3082750582750583</v>
      </c>
      <c r="H28" s="14">
        <f>SUM(H16:H27)</f>
        <v>228</v>
      </c>
      <c r="I28" s="44">
        <f t="shared" si="2"/>
        <v>0.13286713286713286</v>
      </c>
    </row>
    <row r="29" spans="1:9" x14ac:dyDescent="0.25">
      <c r="A29" s="39" t="s">
        <v>55</v>
      </c>
      <c r="B29" s="40" t="s">
        <v>56</v>
      </c>
      <c r="C29" s="48">
        <v>0</v>
      </c>
      <c r="D29" s="48">
        <v>0</v>
      </c>
      <c r="E29" s="49" t="s">
        <v>64</v>
      </c>
      <c r="F29" s="48">
        <v>0</v>
      </c>
      <c r="G29" s="49" t="s">
        <v>64</v>
      </c>
      <c r="H29" s="48">
        <v>0</v>
      </c>
      <c r="I29" s="49" t="s">
        <v>64</v>
      </c>
    </row>
    <row r="30" spans="1:9" x14ac:dyDescent="0.25">
      <c r="A30" s="16" t="s">
        <v>13</v>
      </c>
      <c r="B30" s="17"/>
      <c r="C30" s="18">
        <f>SUM(C10,C15,C28)</f>
        <v>5218</v>
      </c>
      <c r="D30" s="18">
        <f>SUM(D10,D15,D28)</f>
        <v>2495</v>
      </c>
      <c r="E30" s="44">
        <f t="shared" si="0"/>
        <v>0.47815254886929859</v>
      </c>
      <c r="F30" s="18">
        <f>SUM(F10,F15,F28)</f>
        <v>2452</v>
      </c>
      <c r="G30" s="44">
        <f t="shared" si="1"/>
        <v>0.46991184361824456</v>
      </c>
      <c r="H30" s="18">
        <f>SUM(H10,H15,H28)</f>
        <v>1930</v>
      </c>
      <c r="I30" s="44">
        <f t="shared" si="2"/>
        <v>0.36987351475661173</v>
      </c>
    </row>
    <row r="31" spans="1:9" ht="30" x14ac:dyDescent="0.25">
      <c r="A31" s="20" t="s">
        <v>14</v>
      </c>
      <c r="B31" s="21" t="s">
        <v>15</v>
      </c>
      <c r="C31" s="18">
        <v>43</v>
      </c>
      <c r="D31" s="18">
        <v>23</v>
      </c>
      <c r="E31" s="44">
        <f t="shared" si="0"/>
        <v>0.53488372093023251</v>
      </c>
      <c r="F31" s="18">
        <v>20</v>
      </c>
      <c r="G31" s="44">
        <f>F31/C31</f>
        <v>0.46511627906976744</v>
      </c>
      <c r="H31" s="18">
        <v>12</v>
      </c>
      <c r="I31" s="44">
        <f t="shared" si="2"/>
        <v>0.27906976744186046</v>
      </c>
    </row>
    <row r="32" spans="1:9" ht="30" x14ac:dyDescent="0.25">
      <c r="A32" s="22" t="s">
        <v>13</v>
      </c>
      <c r="B32" s="11" t="s">
        <v>4</v>
      </c>
      <c r="C32" s="23">
        <f>SUM(C30:C31)</f>
        <v>5261</v>
      </c>
      <c r="D32" s="23">
        <f>SUM(D30:D31)</f>
        <v>2518</v>
      </c>
      <c r="E32" s="45">
        <f t="shared" si="0"/>
        <v>0.47861623265538872</v>
      </c>
      <c r="F32" s="23">
        <f>SUM(F30:F31)</f>
        <v>2472</v>
      </c>
      <c r="G32" s="45">
        <f t="shared" si="1"/>
        <v>0.46987264778559207</v>
      </c>
      <c r="H32" s="23">
        <f>SUM(H30:H31)</f>
        <v>1942</v>
      </c>
      <c r="I32" s="45">
        <f t="shared" si="2"/>
        <v>0.3691313438509789</v>
      </c>
    </row>
    <row r="33" spans="1:9" ht="15.75" x14ac:dyDescent="0.25">
      <c r="A33" s="38" t="s">
        <v>58</v>
      </c>
      <c r="B33" s="24"/>
      <c r="C33" s="25"/>
      <c r="D33" s="25"/>
      <c r="E33" s="26"/>
    </row>
    <row r="34" spans="1:9" ht="15.75" x14ac:dyDescent="0.25">
      <c r="A34" t="s">
        <v>66</v>
      </c>
      <c r="B34" s="24"/>
      <c r="C34" s="25"/>
      <c r="D34" s="25"/>
      <c r="E34" s="26"/>
    </row>
    <row r="35" spans="1:9" ht="14.25" customHeight="1" x14ac:dyDescent="0.25"/>
    <row r="36" spans="1:9" x14ac:dyDescent="0.25">
      <c r="A36" s="10" t="s">
        <v>48</v>
      </c>
    </row>
    <row r="37" spans="1:9" x14ac:dyDescent="0.25">
      <c r="C37" s="58" t="s">
        <v>1</v>
      </c>
      <c r="D37" s="58"/>
      <c r="E37" s="58" t="s">
        <v>43</v>
      </c>
      <c r="F37" s="58"/>
      <c r="G37" s="58" t="s">
        <v>3</v>
      </c>
      <c r="H37" s="58"/>
    </row>
    <row r="38" spans="1:9" ht="60" x14ac:dyDescent="0.25">
      <c r="A38" s="36" t="s">
        <v>47</v>
      </c>
      <c r="B38" s="36" t="s">
        <v>42</v>
      </c>
      <c r="C38" s="37" t="s">
        <v>44</v>
      </c>
      <c r="D38" s="37" t="s">
        <v>45</v>
      </c>
      <c r="E38" s="37" t="s">
        <v>44</v>
      </c>
      <c r="F38" s="37" t="s">
        <v>45</v>
      </c>
      <c r="G38" s="37" t="s">
        <v>44</v>
      </c>
      <c r="H38" s="37" t="s">
        <v>45</v>
      </c>
    </row>
    <row r="39" spans="1:9" x14ac:dyDescent="0.25">
      <c r="A39" s="30" t="s">
        <v>39</v>
      </c>
      <c r="B39" s="12">
        <v>3553</v>
      </c>
      <c r="C39" s="12">
        <v>1908</v>
      </c>
      <c r="D39" s="46">
        <f>C39/B39</f>
        <v>0.53701097663945963</v>
      </c>
      <c r="E39" s="12">
        <v>1950</v>
      </c>
      <c r="F39" s="46">
        <f>E39/B39</f>
        <v>0.54883197298057984</v>
      </c>
      <c r="G39" s="12">
        <v>1688</v>
      </c>
      <c r="H39" s="46">
        <f>G39/B39</f>
        <v>0.47509147199549678</v>
      </c>
    </row>
    <row r="40" spans="1:9" x14ac:dyDescent="0.25">
      <c r="A40" s="30" t="s">
        <v>40</v>
      </c>
      <c r="B40" s="12">
        <v>1336</v>
      </c>
      <c r="C40" s="12">
        <v>449</v>
      </c>
      <c r="D40" s="46">
        <f t="shared" ref="D40:D42" si="3">C40/B40</f>
        <v>0.33607784431137727</v>
      </c>
      <c r="E40" s="12">
        <v>380</v>
      </c>
      <c r="F40" s="46">
        <f t="shared" ref="F40:F41" si="4">E40/B40</f>
        <v>0.28443113772455092</v>
      </c>
      <c r="G40" s="12">
        <v>99</v>
      </c>
      <c r="H40" s="46">
        <f t="shared" ref="H40:H42" si="5">G40/B40</f>
        <v>7.410179640718563E-2</v>
      </c>
    </row>
    <row r="41" spans="1:9" x14ac:dyDescent="0.25">
      <c r="A41" s="30" t="s">
        <v>41</v>
      </c>
      <c r="B41" s="12">
        <v>372</v>
      </c>
      <c r="C41" s="12">
        <v>161</v>
      </c>
      <c r="D41" s="46">
        <f t="shared" si="3"/>
        <v>0.43279569892473119</v>
      </c>
      <c r="E41" s="12">
        <v>142</v>
      </c>
      <c r="F41" s="46">
        <f t="shared" si="4"/>
        <v>0.38172043010752688</v>
      </c>
      <c r="G41" s="12">
        <v>155</v>
      </c>
      <c r="H41" s="46">
        <f t="shared" si="5"/>
        <v>0.41666666666666669</v>
      </c>
    </row>
    <row r="42" spans="1:9" x14ac:dyDescent="0.25">
      <c r="A42" s="35" t="s">
        <v>13</v>
      </c>
      <c r="B42" s="31">
        <f>SUM(B39:B41)</f>
        <v>5261</v>
      </c>
      <c r="C42" s="31">
        <f>SUM(C39:C41)</f>
        <v>2518</v>
      </c>
      <c r="D42" s="47">
        <f t="shared" si="3"/>
        <v>0.47861623265538872</v>
      </c>
      <c r="E42" s="31">
        <f>SUM(E39:E41)</f>
        <v>2472</v>
      </c>
      <c r="F42" s="47">
        <f>E42/B42</f>
        <v>0.46987264778559207</v>
      </c>
      <c r="G42" s="31">
        <f>SUM(G39:G41)</f>
        <v>1942</v>
      </c>
      <c r="H42" s="47">
        <f t="shared" si="5"/>
        <v>0.3691313438509789</v>
      </c>
    </row>
    <row r="45" spans="1:9" x14ac:dyDescent="0.25">
      <c r="A45" s="10" t="s">
        <v>50</v>
      </c>
    </row>
    <row r="46" spans="1:9" x14ac:dyDescent="0.25">
      <c r="A46" s="51" t="s">
        <v>5</v>
      </c>
      <c r="B46" s="51" t="s">
        <v>6</v>
      </c>
      <c r="C46" s="52" t="s">
        <v>61</v>
      </c>
      <c r="D46" s="54" t="s">
        <v>1</v>
      </c>
      <c r="E46" s="55"/>
      <c r="F46" s="54" t="s">
        <v>2</v>
      </c>
      <c r="G46" s="55"/>
      <c r="H46" s="54" t="s">
        <v>3</v>
      </c>
      <c r="I46" s="55"/>
    </row>
    <row r="47" spans="1:9" x14ac:dyDescent="0.25">
      <c r="A47" s="51"/>
      <c r="B47" s="51"/>
      <c r="C47" s="53"/>
      <c r="D47" s="56"/>
      <c r="E47" s="57"/>
      <c r="F47" s="56"/>
      <c r="G47" s="57"/>
      <c r="H47" s="56"/>
      <c r="I47" s="57"/>
    </row>
    <row r="48" spans="1:9" x14ac:dyDescent="0.25">
      <c r="A48" s="51"/>
      <c r="B48" s="51"/>
      <c r="C48" s="53"/>
      <c r="D48" s="56"/>
      <c r="E48" s="57"/>
      <c r="F48" s="56"/>
      <c r="G48" s="57"/>
      <c r="H48" s="56"/>
      <c r="I48" s="57"/>
    </row>
    <row r="49" spans="1:9" x14ac:dyDescent="0.25">
      <c r="A49" s="51" t="s">
        <v>7</v>
      </c>
      <c r="B49" s="29" t="s">
        <v>20</v>
      </c>
      <c r="C49" s="12">
        <v>1196</v>
      </c>
      <c r="D49" s="12">
        <v>815</v>
      </c>
      <c r="E49" s="42">
        <f>D49/C49</f>
        <v>0.68143812709030105</v>
      </c>
      <c r="F49" s="12">
        <v>758</v>
      </c>
      <c r="G49" s="42">
        <f>F49/C49</f>
        <v>0.63377926421404684</v>
      </c>
      <c r="H49" s="12">
        <v>742</v>
      </c>
      <c r="I49" s="42">
        <f>H49/C49</f>
        <v>0.62040133779264217</v>
      </c>
    </row>
    <row r="50" spans="1:9" x14ac:dyDescent="0.25">
      <c r="A50" s="51"/>
      <c r="B50" s="29" t="s">
        <v>59</v>
      </c>
      <c r="C50" s="12">
        <v>0</v>
      </c>
      <c r="D50" s="12">
        <v>0</v>
      </c>
      <c r="E50" s="49" t="s">
        <v>64</v>
      </c>
      <c r="F50" s="12">
        <v>0</v>
      </c>
      <c r="G50" s="49" t="s">
        <v>64</v>
      </c>
      <c r="H50" s="12">
        <v>0</v>
      </c>
      <c r="I50" s="49" t="s">
        <v>64</v>
      </c>
    </row>
    <row r="51" spans="1:9" x14ac:dyDescent="0.25">
      <c r="A51" s="51"/>
      <c r="B51" s="30" t="s">
        <v>21</v>
      </c>
      <c r="C51" s="12">
        <v>476</v>
      </c>
      <c r="D51" s="12">
        <v>289</v>
      </c>
      <c r="E51" s="42">
        <f t="shared" ref="E51:E74" si="6">D51/C51</f>
        <v>0.6071428571428571</v>
      </c>
      <c r="F51" s="12">
        <v>326</v>
      </c>
      <c r="G51" s="42">
        <f t="shared" ref="G51:G74" si="7">F51/C51</f>
        <v>0.68487394957983194</v>
      </c>
      <c r="H51" s="12">
        <v>305</v>
      </c>
      <c r="I51" s="42">
        <f t="shared" ref="I51:I74" si="8">H51/C51</f>
        <v>0.64075630252100846</v>
      </c>
    </row>
    <row r="52" spans="1:9" x14ac:dyDescent="0.25">
      <c r="A52" s="51"/>
      <c r="B52" s="31" t="s">
        <v>8</v>
      </c>
      <c r="C52" s="14">
        <f>SUM(C49:C51)</f>
        <v>1672</v>
      </c>
      <c r="D52" s="14">
        <f>SUM(D49:D51)</f>
        <v>1104</v>
      </c>
      <c r="E52" s="44">
        <f t="shared" si="6"/>
        <v>0.66028708133971292</v>
      </c>
      <c r="F52" s="14">
        <f>SUM(F49:F51)</f>
        <v>1084</v>
      </c>
      <c r="G52" s="42">
        <f t="shared" si="7"/>
        <v>0.64832535885167464</v>
      </c>
      <c r="H52" s="14">
        <f>SUM(H49:H51)</f>
        <v>1047</v>
      </c>
      <c r="I52" s="44">
        <f t="shared" si="8"/>
        <v>0.62619617224880386</v>
      </c>
    </row>
    <row r="53" spans="1:9" x14ac:dyDescent="0.25">
      <c r="A53" s="51" t="s">
        <v>9</v>
      </c>
      <c r="B53" s="30" t="s">
        <v>22</v>
      </c>
      <c r="C53" s="12">
        <v>259</v>
      </c>
      <c r="D53" s="12">
        <v>119</v>
      </c>
      <c r="E53" s="42">
        <f t="shared" si="6"/>
        <v>0.45945945945945948</v>
      </c>
      <c r="F53" s="12">
        <v>136</v>
      </c>
      <c r="G53" s="42">
        <f t="shared" si="7"/>
        <v>0.52509652509652505</v>
      </c>
      <c r="H53" s="12">
        <v>127</v>
      </c>
      <c r="I53" s="42">
        <f t="shared" si="8"/>
        <v>0.49034749034749037</v>
      </c>
    </row>
    <row r="54" spans="1:9" x14ac:dyDescent="0.25">
      <c r="A54" s="51"/>
      <c r="B54" s="30" t="s">
        <v>23</v>
      </c>
      <c r="C54" s="12">
        <v>204</v>
      </c>
      <c r="D54" s="12">
        <v>96</v>
      </c>
      <c r="E54" s="42">
        <f t="shared" si="6"/>
        <v>0.47058823529411764</v>
      </c>
      <c r="F54" s="12">
        <v>85</v>
      </c>
      <c r="G54" s="42">
        <f t="shared" si="7"/>
        <v>0.41666666666666669</v>
      </c>
      <c r="H54" s="12">
        <v>45</v>
      </c>
      <c r="I54" s="42">
        <f t="shared" si="8"/>
        <v>0.22058823529411764</v>
      </c>
    </row>
    <row r="55" spans="1:9" x14ac:dyDescent="0.25">
      <c r="A55" s="51"/>
      <c r="B55" s="32" t="s">
        <v>37</v>
      </c>
      <c r="C55" s="12">
        <v>486</v>
      </c>
      <c r="D55" s="12">
        <v>252</v>
      </c>
      <c r="E55" s="42">
        <f t="shared" si="6"/>
        <v>0.51851851851851849</v>
      </c>
      <c r="F55" s="12">
        <v>258</v>
      </c>
      <c r="G55" s="42">
        <f t="shared" si="7"/>
        <v>0.53086419753086422</v>
      </c>
      <c r="H55" s="12">
        <v>202</v>
      </c>
      <c r="I55" s="42">
        <f t="shared" si="8"/>
        <v>0.41563786008230452</v>
      </c>
    </row>
    <row r="56" spans="1:9" x14ac:dyDescent="0.25">
      <c r="A56" s="51"/>
      <c r="B56" s="30" t="s">
        <v>24</v>
      </c>
      <c r="C56" s="12">
        <v>232</v>
      </c>
      <c r="D56" s="12">
        <v>100</v>
      </c>
      <c r="E56" s="42">
        <f t="shared" si="6"/>
        <v>0.43103448275862066</v>
      </c>
      <c r="F56" s="12">
        <v>100</v>
      </c>
      <c r="G56" s="42">
        <f t="shared" si="7"/>
        <v>0.43103448275862066</v>
      </c>
      <c r="H56" s="12">
        <v>93</v>
      </c>
      <c r="I56" s="42">
        <f t="shared" si="8"/>
        <v>0.40086206896551724</v>
      </c>
    </row>
    <row r="57" spans="1:9" x14ac:dyDescent="0.25">
      <c r="A57" s="51"/>
      <c r="B57" s="31" t="s">
        <v>10</v>
      </c>
      <c r="C57" s="14">
        <f>SUM(C53:C56)</f>
        <v>1181</v>
      </c>
      <c r="D57" s="14">
        <f>SUM(D53:D56)</f>
        <v>567</v>
      </c>
      <c r="E57" s="44">
        <f t="shared" si="6"/>
        <v>0.48010160880609654</v>
      </c>
      <c r="F57" s="14">
        <f>SUM(F53:F56)</f>
        <v>579</v>
      </c>
      <c r="G57" s="44">
        <f t="shared" si="7"/>
        <v>0.49026248941574935</v>
      </c>
      <c r="H57" s="14">
        <f>SUM(H53:H56)</f>
        <v>467</v>
      </c>
      <c r="I57" s="44">
        <f t="shared" si="8"/>
        <v>0.39542760372565622</v>
      </c>
    </row>
    <row r="58" spans="1:9" x14ac:dyDescent="0.25">
      <c r="A58" s="51" t="s">
        <v>11</v>
      </c>
      <c r="B58" s="30" t="s">
        <v>25</v>
      </c>
      <c r="C58" s="12">
        <v>16</v>
      </c>
      <c r="D58" s="12">
        <v>2</v>
      </c>
      <c r="E58" s="42">
        <f t="shared" si="6"/>
        <v>0.125</v>
      </c>
      <c r="F58" s="12">
        <v>5</v>
      </c>
      <c r="G58" s="42">
        <f t="shared" si="7"/>
        <v>0.3125</v>
      </c>
      <c r="H58" s="12">
        <v>2</v>
      </c>
      <c r="I58" s="42">
        <f t="shared" si="8"/>
        <v>0.125</v>
      </c>
    </row>
    <row r="59" spans="1:9" x14ac:dyDescent="0.25">
      <c r="A59" s="51"/>
      <c r="B59" s="30" t="s">
        <v>26</v>
      </c>
      <c r="C59" s="12">
        <v>85</v>
      </c>
      <c r="D59" s="12">
        <v>24</v>
      </c>
      <c r="E59" s="42">
        <f t="shared" si="6"/>
        <v>0.28235294117647058</v>
      </c>
      <c r="F59" s="12">
        <v>34</v>
      </c>
      <c r="G59" s="42">
        <f t="shared" si="7"/>
        <v>0.4</v>
      </c>
      <c r="H59" s="12">
        <v>7</v>
      </c>
      <c r="I59" s="42">
        <f t="shared" si="8"/>
        <v>8.2352941176470587E-2</v>
      </c>
    </row>
    <row r="60" spans="1:9" x14ac:dyDescent="0.25">
      <c r="A60" s="51"/>
      <c r="B60" s="30" t="s">
        <v>27</v>
      </c>
      <c r="C60" s="12">
        <v>22</v>
      </c>
      <c r="D60" s="12">
        <v>9</v>
      </c>
      <c r="E60" s="42">
        <f t="shared" si="6"/>
        <v>0.40909090909090912</v>
      </c>
      <c r="F60" s="12">
        <v>8</v>
      </c>
      <c r="G60" s="42">
        <f t="shared" si="7"/>
        <v>0.36363636363636365</v>
      </c>
      <c r="H60" s="12">
        <v>7</v>
      </c>
      <c r="I60" s="42">
        <f t="shared" si="8"/>
        <v>0.31818181818181818</v>
      </c>
    </row>
    <row r="61" spans="1:9" x14ac:dyDescent="0.25">
      <c r="A61" s="51"/>
      <c r="B61" s="30" t="s">
        <v>28</v>
      </c>
      <c r="C61" s="12">
        <v>27</v>
      </c>
      <c r="D61" s="12">
        <v>9</v>
      </c>
      <c r="E61" s="42">
        <f t="shared" si="6"/>
        <v>0.33333333333333331</v>
      </c>
      <c r="F61" s="12">
        <v>9</v>
      </c>
      <c r="G61" s="42">
        <f t="shared" si="7"/>
        <v>0.33333333333333331</v>
      </c>
      <c r="H61" s="12">
        <v>7</v>
      </c>
      <c r="I61" s="42">
        <f t="shared" si="8"/>
        <v>0.25925925925925924</v>
      </c>
    </row>
    <row r="62" spans="1:9" x14ac:dyDescent="0.25">
      <c r="A62" s="51"/>
      <c r="B62" s="30" t="s">
        <v>29</v>
      </c>
      <c r="C62" s="12">
        <v>66</v>
      </c>
      <c r="D62" s="12">
        <v>22</v>
      </c>
      <c r="E62" s="42">
        <f t="shared" si="6"/>
        <v>0.33333333333333331</v>
      </c>
      <c r="F62" s="12">
        <v>27</v>
      </c>
      <c r="G62" s="42">
        <f t="shared" si="7"/>
        <v>0.40909090909090912</v>
      </c>
      <c r="H62" s="12">
        <v>22</v>
      </c>
      <c r="I62" s="42">
        <f t="shared" si="8"/>
        <v>0.33333333333333331</v>
      </c>
    </row>
    <row r="63" spans="1:9" x14ac:dyDescent="0.25">
      <c r="A63" s="51"/>
      <c r="B63" s="30" t="s">
        <v>30</v>
      </c>
      <c r="C63" s="12">
        <v>54</v>
      </c>
      <c r="D63" s="12">
        <v>12</v>
      </c>
      <c r="E63" s="42">
        <f t="shared" si="6"/>
        <v>0.22222222222222221</v>
      </c>
      <c r="F63" s="12">
        <v>21</v>
      </c>
      <c r="G63" s="42">
        <f t="shared" si="7"/>
        <v>0.3888888888888889</v>
      </c>
      <c r="H63" s="12">
        <v>13</v>
      </c>
      <c r="I63" s="42">
        <f t="shared" si="8"/>
        <v>0.24074074074074073</v>
      </c>
    </row>
    <row r="64" spans="1:9" x14ac:dyDescent="0.25">
      <c r="A64" s="51"/>
      <c r="B64" s="30" t="s">
        <v>31</v>
      </c>
      <c r="C64" s="12">
        <v>150</v>
      </c>
      <c r="D64" s="12">
        <v>58</v>
      </c>
      <c r="E64" s="42">
        <f t="shared" si="6"/>
        <v>0.38666666666666666</v>
      </c>
      <c r="F64" s="12">
        <v>67</v>
      </c>
      <c r="G64" s="42">
        <f t="shared" si="7"/>
        <v>0.44666666666666666</v>
      </c>
      <c r="H64" s="12">
        <v>31</v>
      </c>
      <c r="I64" s="42">
        <f t="shared" si="8"/>
        <v>0.20666666666666667</v>
      </c>
    </row>
    <row r="65" spans="1:9" x14ac:dyDescent="0.25">
      <c r="A65" s="51"/>
      <c r="B65" s="30" t="s">
        <v>32</v>
      </c>
      <c r="C65" s="12">
        <v>29</v>
      </c>
      <c r="D65" s="12">
        <v>13</v>
      </c>
      <c r="E65" s="42">
        <f t="shared" si="6"/>
        <v>0.44827586206896552</v>
      </c>
      <c r="F65" s="12">
        <v>10</v>
      </c>
      <c r="G65" s="42">
        <f t="shared" si="7"/>
        <v>0.34482758620689657</v>
      </c>
      <c r="H65" s="12">
        <v>13</v>
      </c>
      <c r="I65" s="42">
        <f t="shared" si="8"/>
        <v>0.44827586206896552</v>
      </c>
    </row>
    <row r="66" spans="1:9" x14ac:dyDescent="0.25">
      <c r="A66" s="51"/>
      <c r="B66" s="30" t="s">
        <v>33</v>
      </c>
      <c r="C66" s="12">
        <v>46</v>
      </c>
      <c r="D66" s="12">
        <v>17</v>
      </c>
      <c r="E66" s="42">
        <f t="shared" si="6"/>
        <v>0.36956521739130432</v>
      </c>
      <c r="F66" s="12">
        <v>19</v>
      </c>
      <c r="G66" s="42">
        <f t="shared" si="7"/>
        <v>0.41304347826086957</v>
      </c>
      <c r="H66" s="12">
        <v>14</v>
      </c>
      <c r="I66" s="42">
        <f t="shared" si="8"/>
        <v>0.30434782608695654</v>
      </c>
    </row>
    <row r="67" spans="1:9" x14ac:dyDescent="0.25">
      <c r="A67" s="51"/>
      <c r="B67" s="30" t="s">
        <v>34</v>
      </c>
      <c r="C67" s="12">
        <v>35</v>
      </c>
      <c r="D67" s="12">
        <v>7</v>
      </c>
      <c r="E67" s="42">
        <f t="shared" si="6"/>
        <v>0.2</v>
      </c>
      <c r="F67" s="12">
        <v>13</v>
      </c>
      <c r="G67" s="42">
        <f t="shared" si="7"/>
        <v>0.37142857142857144</v>
      </c>
      <c r="H67" s="12">
        <v>6</v>
      </c>
      <c r="I67" s="42">
        <f t="shared" si="8"/>
        <v>0.17142857142857143</v>
      </c>
    </row>
    <row r="68" spans="1:9" x14ac:dyDescent="0.25">
      <c r="A68" s="51"/>
      <c r="B68" s="30" t="s">
        <v>35</v>
      </c>
      <c r="C68" s="12">
        <v>37</v>
      </c>
      <c r="D68" s="12">
        <v>11</v>
      </c>
      <c r="E68" s="42">
        <f t="shared" si="6"/>
        <v>0.29729729729729731</v>
      </c>
      <c r="F68" s="12">
        <v>18</v>
      </c>
      <c r="G68" s="42">
        <f t="shared" si="7"/>
        <v>0.48648648648648651</v>
      </c>
      <c r="H68" s="12">
        <v>8</v>
      </c>
      <c r="I68" s="42">
        <f t="shared" si="8"/>
        <v>0.21621621621621623</v>
      </c>
    </row>
    <row r="69" spans="1:9" x14ac:dyDescent="0.25">
      <c r="A69" s="51"/>
      <c r="B69" s="30" t="s">
        <v>36</v>
      </c>
      <c r="C69" s="12">
        <v>103</v>
      </c>
      <c r="D69" s="12">
        <v>35</v>
      </c>
      <c r="E69" s="42">
        <f t="shared" si="6"/>
        <v>0.33980582524271846</v>
      </c>
      <c r="F69" s="12">
        <v>42</v>
      </c>
      <c r="G69" s="42">
        <f t="shared" si="7"/>
        <v>0.40776699029126212</v>
      </c>
      <c r="H69" s="12">
        <v>32</v>
      </c>
      <c r="I69" s="42">
        <f t="shared" si="8"/>
        <v>0.31067961165048541</v>
      </c>
    </row>
    <row r="70" spans="1:9" x14ac:dyDescent="0.25">
      <c r="A70" s="51"/>
      <c r="B70" s="31" t="s">
        <v>12</v>
      </c>
      <c r="C70" s="14">
        <f>SUM(C58:C69)</f>
        <v>670</v>
      </c>
      <c r="D70" s="14">
        <f>SUM(D58:D69)</f>
        <v>219</v>
      </c>
      <c r="E70" s="44">
        <f t="shared" si="6"/>
        <v>0.32686567164179103</v>
      </c>
      <c r="F70" s="14">
        <f>SUM(F58:F69)</f>
        <v>273</v>
      </c>
      <c r="G70" s="44">
        <f t="shared" si="7"/>
        <v>0.40746268656716417</v>
      </c>
      <c r="H70" s="14">
        <f>SUM(H58:H69)</f>
        <v>162</v>
      </c>
      <c r="I70" s="44">
        <f t="shared" si="8"/>
        <v>0.2417910447761194</v>
      </c>
    </row>
    <row r="71" spans="1:9" x14ac:dyDescent="0.25">
      <c r="A71" s="39" t="s">
        <v>55</v>
      </c>
      <c r="B71" s="40" t="s">
        <v>56</v>
      </c>
      <c r="C71" s="48">
        <v>0</v>
      </c>
      <c r="D71" s="48">
        <v>0</v>
      </c>
      <c r="E71" s="49" t="s">
        <v>64</v>
      </c>
      <c r="F71" s="48">
        <v>0</v>
      </c>
      <c r="G71" s="49" t="s">
        <v>64</v>
      </c>
      <c r="H71" s="48">
        <v>0</v>
      </c>
      <c r="I71" s="49" t="s">
        <v>64</v>
      </c>
    </row>
    <row r="72" spans="1:9" x14ac:dyDescent="0.25">
      <c r="A72" s="16" t="s">
        <v>13</v>
      </c>
      <c r="B72" s="17"/>
      <c r="C72" s="18">
        <f>SUM(C52,C57,C70)</f>
        <v>3523</v>
      </c>
      <c r="D72" s="18">
        <f>SUM(D52,D57,D70)</f>
        <v>1890</v>
      </c>
      <c r="E72" s="44">
        <f t="shared" si="6"/>
        <v>0.53647459551518595</v>
      </c>
      <c r="F72" s="18">
        <f>SUM(F52,F57,F70)</f>
        <v>1936</v>
      </c>
      <c r="G72" s="44">
        <f t="shared" si="7"/>
        <v>0.54953164916264552</v>
      </c>
      <c r="H72" s="18">
        <f>SUM(H52,H57,H70)</f>
        <v>1676</v>
      </c>
      <c r="I72" s="44">
        <f t="shared" si="8"/>
        <v>0.47573091115526539</v>
      </c>
    </row>
    <row r="73" spans="1:9" ht="30" x14ac:dyDescent="0.25">
      <c r="A73" s="20" t="s">
        <v>14</v>
      </c>
      <c r="B73" s="21" t="s">
        <v>15</v>
      </c>
      <c r="C73" s="48">
        <v>30</v>
      </c>
      <c r="D73" s="48">
        <v>18</v>
      </c>
      <c r="E73" s="50">
        <f t="shared" si="6"/>
        <v>0.6</v>
      </c>
      <c r="F73" s="48">
        <v>14</v>
      </c>
      <c r="G73" s="50">
        <f t="shared" si="7"/>
        <v>0.46666666666666667</v>
      </c>
      <c r="H73" s="48">
        <v>12</v>
      </c>
      <c r="I73" s="50">
        <f t="shared" si="8"/>
        <v>0.4</v>
      </c>
    </row>
    <row r="74" spans="1:9" ht="30" x14ac:dyDescent="0.25">
      <c r="A74" s="22" t="s">
        <v>13</v>
      </c>
      <c r="B74" s="11" t="s">
        <v>4</v>
      </c>
      <c r="C74" s="23">
        <f>SUM(C73,C72)</f>
        <v>3553</v>
      </c>
      <c r="D74" s="23">
        <f>SUM(D73,D72)</f>
        <v>1908</v>
      </c>
      <c r="E74" s="45">
        <f t="shared" si="6"/>
        <v>0.53701097663945963</v>
      </c>
      <c r="F74" s="23">
        <f>SUM(F73,F72)</f>
        <v>1950</v>
      </c>
      <c r="G74" s="45">
        <f t="shared" si="7"/>
        <v>0.54883197298057984</v>
      </c>
      <c r="H74" s="23">
        <f>SUM(H73,H72)</f>
        <v>1688</v>
      </c>
      <c r="I74" s="45">
        <f t="shared" si="8"/>
        <v>0.47509147199549678</v>
      </c>
    </row>
    <row r="76" spans="1:9" x14ac:dyDescent="0.25">
      <c r="A76" s="10" t="s">
        <v>51</v>
      </c>
    </row>
    <row r="77" spans="1:9" x14ac:dyDescent="0.25">
      <c r="A77" s="51" t="s">
        <v>5</v>
      </c>
      <c r="B77" s="51" t="s">
        <v>6</v>
      </c>
      <c r="C77" s="52" t="s">
        <v>62</v>
      </c>
      <c r="D77" s="54" t="s">
        <v>1</v>
      </c>
      <c r="E77" s="55"/>
      <c r="F77" s="54" t="s">
        <v>2</v>
      </c>
      <c r="G77" s="55"/>
      <c r="H77" s="54" t="s">
        <v>3</v>
      </c>
      <c r="I77" s="55"/>
    </row>
    <row r="78" spans="1:9" x14ac:dyDescent="0.25">
      <c r="A78" s="51"/>
      <c r="B78" s="51"/>
      <c r="C78" s="53"/>
      <c r="D78" s="56"/>
      <c r="E78" s="57"/>
      <c r="F78" s="56"/>
      <c r="G78" s="57"/>
      <c r="H78" s="56"/>
      <c r="I78" s="57"/>
    </row>
    <row r="79" spans="1:9" x14ac:dyDescent="0.25">
      <c r="A79" s="51"/>
      <c r="B79" s="51"/>
      <c r="C79" s="53"/>
      <c r="D79" s="56"/>
      <c r="E79" s="57"/>
      <c r="F79" s="56"/>
      <c r="G79" s="57"/>
      <c r="H79" s="56"/>
      <c r="I79" s="57"/>
    </row>
    <row r="80" spans="1:9" x14ac:dyDescent="0.25">
      <c r="A80" s="51" t="s">
        <v>7</v>
      </c>
      <c r="B80" s="29" t="s">
        <v>20</v>
      </c>
      <c r="C80" s="12">
        <v>5</v>
      </c>
      <c r="D80" s="12">
        <v>3</v>
      </c>
      <c r="E80" s="42">
        <f>D80/C80</f>
        <v>0.6</v>
      </c>
      <c r="F80" s="12">
        <v>2</v>
      </c>
      <c r="G80" s="42">
        <f>F80/C80</f>
        <v>0.4</v>
      </c>
      <c r="H80" s="12">
        <v>1</v>
      </c>
      <c r="I80" s="42">
        <f>H80/C80</f>
        <v>0.2</v>
      </c>
    </row>
    <row r="81" spans="1:9" x14ac:dyDescent="0.25">
      <c r="A81" s="51"/>
      <c r="B81" s="29" t="s">
        <v>59</v>
      </c>
      <c r="C81" s="12">
        <v>0</v>
      </c>
      <c r="D81" s="12">
        <v>0</v>
      </c>
      <c r="E81" s="49" t="s">
        <v>64</v>
      </c>
      <c r="F81" s="12">
        <v>0</v>
      </c>
      <c r="G81" s="49" t="s">
        <v>64</v>
      </c>
      <c r="H81" s="12">
        <v>0</v>
      </c>
      <c r="I81" s="49" t="s">
        <v>64</v>
      </c>
    </row>
    <row r="82" spans="1:9" x14ac:dyDescent="0.25">
      <c r="A82" s="51"/>
      <c r="B82" s="30" t="s">
        <v>21</v>
      </c>
      <c r="C82" s="12">
        <v>249</v>
      </c>
      <c r="D82" s="12">
        <v>116</v>
      </c>
      <c r="E82" s="42">
        <f t="shared" ref="E82:E105" si="9">D82/C82</f>
        <v>0.46586345381526106</v>
      </c>
      <c r="F82" s="12">
        <v>113</v>
      </c>
      <c r="G82" s="42">
        <f t="shared" ref="G82:G105" si="10">F82/C82</f>
        <v>0.45381526104417669</v>
      </c>
      <c r="H82" s="12">
        <v>38</v>
      </c>
      <c r="I82" s="42">
        <f t="shared" ref="I82:I105" si="11">H82/C82</f>
        <v>0.15261044176706828</v>
      </c>
    </row>
    <row r="83" spans="1:9" x14ac:dyDescent="0.25">
      <c r="A83" s="51"/>
      <c r="B83" s="31" t="s">
        <v>8</v>
      </c>
      <c r="C83" s="14">
        <f>SUM(C80:C82)</f>
        <v>254</v>
      </c>
      <c r="D83" s="14">
        <f>SUM(D80:D82)</f>
        <v>119</v>
      </c>
      <c r="E83" s="42">
        <f t="shared" si="9"/>
        <v>0.46850393700787402</v>
      </c>
      <c r="F83" s="14">
        <f>SUM(F80:F82)</f>
        <v>115</v>
      </c>
      <c r="G83" s="42">
        <f t="shared" si="10"/>
        <v>0.452755905511811</v>
      </c>
      <c r="H83" s="14">
        <f>SUM(H80:H82)</f>
        <v>39</v>
      </c>
      <c r="I83" s="44">
        <f t="shared" si="11"/>
        <v>0.15354330708661418</v>
      </c>
    </row>
    <row r="84" spans="1:9" x14ac:dyDescent="0.25">
      <c r="A84" s="51" t="s">
        <v>9</v>
      </c>
      <c r="B84" s="30" t="s">
        <v>22</v>
      </c>
      <c r="C84" s="12">
        <v>24</v>
      </c>
      <c r="D84" s="12">
        <v>9</v>
      </c>
      <c r="E84" s="42">
        <f t="shared" si="9"/>
        <v>0.375</v>
      </c>
      <c r="F84" s="12">
        <v>9</v>
      </c>
      <c r="G84" s="42">
        <f t="shared" si="10"/>
        <v>0.375</v>
      </c>
      <c r="H84" s="12">
        <v>2</v>
      </c>
      <c r="I84" s="42">
        <f t="shared" si="11"/>
        <v>8.3333333333333329E-2</v>
      </c>
    </row>
    <row r="85" spans="1:9" x14ac:dyDescent="0.25">
      <c r="A85" s="51"/>
      <c r="B85" s="30" t="s">
        <v>23</v>
      </c>
      <c r="C85" s="12">
        <v>15</v>
      </c>
      <c r="D85" s="12">
        <v>8</v>
      </c>
      <c r="E85" s="42">
        <f t="shared" si="9"/>
        <v>0.53333333333333333</v>
      </c>
      <c r="F85" s="12">
        <v>3</v>
      </c>
      <c r="G85" s="42">
        <f t="shared" si="10"/>
        <v>0.2</v>
      </c>
      <c r="H85" s="12">
        <v>1</v>
      </c>
      <c r="I85" s="42">
        <f t="shared" si="11"/>
        <v>6.6666666666666666E-2</v>
      </c>
    </row>
    <row r="86" spans="1:9" x14ac:dyDescent="0.25">
      <c r="A86" s="51"/>
      <c r="B86" s="32" t="s">
        <v>37</v>
      </c>
      <c r="C86" s="12">
        <v>62</v>
      </c>
      <c r="D86" s="12">
        <v>32</v>
      </c>
      <c r="E86" s="42">
        <f t="shared" si="9"/>
        <v>0.5161290322580645</v>
      </c>
      <c r="F86" s="12">
        <v>26</v>
      </c>
      <c r="G86" s="42">
        <f t="shared" si="10"/>
        <v>0.41935483870967744</v>
      </c>
      <c r="H86" s="12">
        <v>16</v>
      </c>
      <c r="I86" s="42">
        <f t="shared" si="11"/>
        <v>0.25806451612903225</v>
      </c>
    </row>
    <row r="87" spans="1:9" x14ac:dyDescent="0.25">
      <c r="A87" s="51"/>
      <c r="B87" s="30" t="s">
        <v>24</v>
      </c>
      <c r="C87" s="12">
        <v>60</v>
      </c>
      <c r="D87" s="12">
        <v>11</v>
      </c>
      <c r="E87" s="42">
        <f t="shared" si="9"/>
        <v>0.18333333333333332</v>
      </c>
      <c r="F87" s="12">
        <v>11</v>
      </c>
      <c r="G87" s="42">
        <f t="shared" si="10"/>
        <v>0.18333333333333332</v>
      </c>
      <c r="H87" s="12">
        <v>2</v>
      </c>
      <c r="I87" s="42">
        <f t="shared" si="11"/>
        <v>3.3333333333333333E-2</v>
      </c>
    </row>
    <row r="88" spans="1:9" x14ac:dyDescent="0.25">
      <c r="A88" s="51"/>
      <c r="B88" s="31" t="s">
        <v>10</v>
      </c>
      <c r="C88" s="14">
        <f>SUM(C84:C87)</f>
        <v>161</v>
      </c>
      <c r="D88" s="14">
        <f>SUM(D84:D87)</f>
        <v>60</v>
      </c>
      <c r="E88" s="44">
        <f t="shared" si="9"/>
        <v>0.37267080745341613</v>
      </c>
      <c r="F88" s="14">
        <f>SUM(F84:F87)</f>
        <v>49</v>
      </c>
      <c r="G88" s="44">
        <f t="shared" si="10"/>
        <v>0.30434782608695654</v>
      </c>
      <c r="H88" s="14">
        <f>SUM(H84:H87)</f>
        <v>21</v>
      </c>
      <c r="I88" s="44">
        <f t="shared" si="11"/>
        <v>0.13043478260869565</v>
      </c>
    </row>
    <row r="89" spans="1:9" x14ac:dyDescent="0.25">
      <c r="A89" s="51" t="s">
        <v>11</v>
      </c>
      <c r="B89" s="30" t="s">
        <v>25</v>
      </c>
      <c r="C89" s="12">
        <v>17</v>
      </c>
      <c r="D89" s="12">
        <v>5</v>
      </c>
      <c r="E89" s="42">
        <f t="shared" si="9"/>
        <v>0.29411764705882354</v>
      </c>
      <c r="F89" s="12">
        <v>3</v>
      </c>
      <c r="G89" s="42">
        <f t="shared" si="10"/>
        <v>0.17647058823529413</v>
      </c>
      <c r="H89" s="12">
        <v>3</v>
      </c>
      <c r="I89" s="42">
        <f t="shared" si="11"/>
        <v>0.17647058823529413</v>
      </c>
    </row>
    <row r="90" spans="1:9" x14ac:dyDescent="0.25">
      <c r="A90" s="51"/>
      <c r="B90" s="30" t="s">
        <v>26</v>
      </c>
      <c r="C90" s="12">
        <v>80</v>
      </c>
      <c r="D90" s="12">
        <v>21</v>
      </c>
      <c r="E90" s="42">
        <f t="shared" si="9"/>
        <v>0.26250000000000001</v>
      </c>
      <c r="F90" s="12">
        <v>20</v>
      </c>
      <c r="G90" s="42">
        <f t="shared" si="10"/>
        <v>0.25</v>
      </c>
      <c r="H90" s="12">
        <v>0</v>
      </c>
      <c r="I90" s="49" t="s">
        <v>64</v>
      </c>
    </row>
    <row r="91" spans="1:9" x14ac:dyDescent="0.25">
      <c r="A91" s="51"/>
      <c r="B91" s="30" t="s">
        <v>27</v>
      </c>
      <c r="C91" s="12">
        <v>34</v>
      </c>
      <c r="D91" s="12">
        <v>8</v>
      </c>
      <c r="E91" s="42">
        <f t="shared" si="9"/>
        <v>0.23529411764705882</v>
      </c>
      <c r="F91" s="12">
        <v>7</v>
      </c>
      <c r="G91" s="42">
        <f t="shared" si="10"/>
        <v>0.20588235294117646</v>
      </c>
      <c r="H91" s="12">
        <v>0</v>
      </c>
      <c r="I91" s="49" t="s">
        <v>64</v>
      </c>
    </row>
    <row r="92" spans="1:9" x14ac:dyDescent="0.25">
      <c r="A92" s="51"/>
      <c r="B92" s="30" t="s">
        <v>28</v>
      </c>
      <c r="C92" s="12">
        <v>54</v>
      </c>
      <c r="D92" s="12">
        <v>18</v>
      </c>
      <c r="E92" s="42">
        <f t="shared" si="9"/>
        <v>0.33333333333333331</v>
      </c>
      <c r="F92" s="12">
        <v>12</v>
      </c>
      <c r="G92" s="42">
        <f t="shared" si="10"/>
        <v>0.22222222222222221</v>
      </c>
      <c r="H92" s="12">
        <v>1</v>
      </c>
      <c r="I92" s="42">
        <f t="shared" si="11"/>
        <v>1.8518518518518517E-2</v>
      </c>
    </row>
    <row r="93" spans="1:9" x14ac:dyDescent="0.25">
      <c r="A93" s="51"/>
      <c r="B93" s="30" t="s">
        <v>29</v>
      </c>
      <c r="C93" s="12">
        <v>80</v>
      </c>
      <c r="D93" s="12">
        <v>25</v>
      </c>
      <c r="E93" s="42">
        <f t="shared" si="9"/>
        <v>0.3125</v>
      </c>
      <c r="F93" s="12">
        <v>24</v>
      </c>
      <c r="G93" s="42">
        <f t="shared" si="10"/>
        <v>0.3</v>
      </c>
      <c r="H93" s="12">
        <v>11</v>
      </c>
      <c r="I93" s="42">
        <f t="shared" si="11"/>
        <v>0.13750000000000001</v>
      </c>
    </row>
    <row r="94" spans="1:9" x14ac:dyDescent="0.25">
      <c r="A94" s="51"/>
      <c r="B94" s="30" t="s">
        <v>30</v>
      </c>
      <c r="C94" s="12">
        <v>58</v>
      </c>
      <c r="D94" s="12">
        <v>18</v>
      </c>
      <c r="E94" s="42">
        <f t="shared" si="9"/>
        <v>0.31034482758620691</v>
      </c>
      <c r="F94" s="12">
        <v>14</v>
      </c>
      <c r="G94" s="42">
        <f t="shared" si="10"/>
        <v>0.2413793103448276</v>
      </c>
      <c r="H94" s="12">
        <v>3</v>
      </c>
      <c r="I94" s="42">
        <f t="shared" si="11"/>
        <v>5.1724137931034482E-2</v>
      </c>
    </row>
    <row r="95" spans="1:9" x14ac:dyDescent="0.25">
      <c r="A95" s="51"/>
      <c r="B95" s="30" t="s">
        <v>31</v>
      </c>
      <c r="C95" s="12">
        <v>270</v>
      </c>
      <c r="D95" s="12">
        <v>86</v>
      </c>
      <c r="E95" s="42">
        <f t="shared" si="9"/>
        <v>0.31851851851851853</v>
      </c>
      <c r="F95" s="12">
        <v>75</v>
      </c>
      <c r="G95" s="42">
        <f t="shared" si="10"/>
        <v>0.27777777777777779</v>
      </c>
      <c r="H95" s="12">
        <v>12</v>
      </c>
      <c r="I95" s="42">
        <f t="shared" si="11"/>
        <v>4.4444444444444446E-2</v>
      </c>
    </row>
    <row r="96" spans="1:9" x14ac:dyDescent="0.25">
      <c r="A96" s="51"/>
      <c r="B96" s="30" t="s">
        <v>32</v>
      </c>
      <c r="C96" s="12">
        <v>77</v>
      </c>
      <c r="D96" s="12">
        <v>19</v>
      </c>
      <c r="E96" s="42">
        <f t="shared" si="9"/>
        <v>0.24675324675324675</v>
      </c>
      <c r="F96" s="12">
        <v>13</v>
      </c>
      <c r="G96" s="42">
        <f t="shared" si="10"/>
        <v>0.16883116883116883</v>
      </c>
      <c r="H96" s="12">
        <v>3</v>
      </c>
      <c r="I96" s="42">
        <f t="shared" si="11"/>
        <v>3.896103896103896E-2</v>
      </c>
    </row>
    <row r="97" spans="1:9" x14ac:dyDescent="0.25">
      <c r="A97" s="51"/>
      <c r="B97" s="30" t="s">
        <v>33</v>
      </c>
      <c r="C97" s="12">
        <v>17</v>
      </c>
      <c r="D97" s="12">
        <v>8</v>
      </c>
      <c r="E97" s="42">
        <f t="shared" si="9"/>
        <v>0.47058823529411764</v>
      </c>
      <c r="F97" s="12">
        <v>7</v>
      </c>
      <c r="G97" s="42">
        <f t="shared" si="10"/>
        <v>0.41176470588235292</v>
      </c>
      <c r="H97" s="12">
        <v>2</v>
      </c>
      <c r="I97" s="42">
        <f t="shared" si="11"/>
        <v>0.11764705882352941</v>
      </c>
    </row>
    <row r="98" spans="1:9" x14ac:dyDescent="0.25">
      <c r="A98" s="51"/>
      <c r="B98" s="30" t="s">
        <v>34</v>
      </c>
      <c r="C98" s="12">
        <v>62</v>
      </c>
      <c r="D98" s="12">
        <v>7</v>
      </c>
      <c r="E98" s="42">
        <f t="shared" si="9"/>
        <v>0.11290322580645161</v>
      </c>
      <c r="F98" s="12">
        <v>12</v>
      </c>
      <c r="G98" s="42">
        <f t="shared" si="10"/>
        <v>0.19354838709677419</v>
      </c>
      <c r="H98" s="12">
        <v>3</v>
      </c>
      <c r="I98" s="42">
        <f t="shared" si="11"/>
        <v>4.8387096774193547E-2</v>
      </c>
    </row>
    <row r="99" spans="1:9" x14ac:dyDescent="0.25">
      <c r="A99" s="51"/>
      <c r="B99" s="30" t="s">
        <v>35</v>
      </c>
      <c r="C99" s="12">
        <v>135</v>
      </c>
      <c r="D99" s="12">
        <v>45</v>
      </c>
      <c r="E99" s="42">
        <f t="shared" si="9"/>
        <v>0.33333333333333331</v>
      </c>
      <c r="F99" s="12">
        <v>24</v>
      </c>
      <c r="G99" s="42">
        <f t="shared" si="10"/>
        <v>0.17777777777777778</v>
      </c>
      <c r="H99" s="12">
        <v>1</v>
      </c>
      <c r="I99" s="42">
        <f t="shared" si="11"/>
        <v>7.4074074074074077E-3</v>
      </c>
    </row>
    <row r="100" spans="1:9" x14ac:dyDescent="0.25">
      <c r="A100" s="51"/>
      <c r="B100" s="30" t="s">
        <v>36</v>
      </c>
      <c r="C100" s="12">
        <v>25</v>
      </c>
      <c r="D100" s="12">
        <v>6</v>
      </c>
      <c r="E100" s="42">
        <f t="shared" si="9"/>
        <v>0.24</v>
      </c>
      <c r="F100" s="12">
        <v>0</v>
      </c>
      <c r="G100" s="49" t="s">
        <v>64</v>
      </c>
      <c r="H100" s="12">
        <v>0</v>
      </c>
      <c r="I100" s="49" t="s">
        <v>64</v>
      </c>
    </row>
    <row r="101" spans="1:9" x14ac:dyDescent="0.25">
      <c r="A101" s="51"/>
      <c r="B101" s="31" t="s">
        <v>12</v>
      </c>
      <c r="C101" s="14">
        <f>SUM(C89:C100)</f>
        <v>909</v>
      </c>
      <c r="D101" s="14">
        <f>SUM(D89:D100)</f>
        <v>266</v>
      </c>
      <c r="E101" s="44">
        <f t="shared" si="9"/>
        <v>0.29262926292629265</v>
      </c>
      <c r="F101" s="14">
        <f>SUM(F89:F100)</f>
        <v>211</v>
      </c>
      <c r="G101" s="44">
        <f t="shared" si="10"/>
        <v>0.23212321232123212</v>
      </c>
      <c r="H101" s="14">
        <f>SUM(H89:H100)</f>
        <v>39</v>
      </c>
      <c r="I101" s="44">
        <f t="shared" si="11"/>
        <v>4.2904290429042903E-2</v>
      </c>
    </row>
    <row r="102" spans="1:9" x14ac:dyDescent="0.25">
      <c r="A102" s="39" t="s">
        <v>55</v>
      </c>
      <c r="B102" s="40" t="s">
        <v>56</v>
      </c>
      <c r="C102" s="18">
        <v>0</v>
      </c>
      <c r="D102" s="18">
        <v>0</v>
      </c>
      <c r="E102" s="49" t="s">
        <v>64</v>
      </c>
      <c r="F102" s="18">
        <v>0</v>
      </c>
      <c r="G102" s="49" t="s">
        <v>64</v>
      </c>
      <c r="H102" s="18">
        <v>0</v>
      </c>
      <c r="I102" s="49" t="s">
        <v>64</v>
      </c>
    </row>
    <row r="103" spans="1:9" x14ac:dyDescent="0.25">
      <c r="A103" s="16" t="s">
        <v>13</v>
      </c>
      <c r="B103" s="17"/>
      <c r="C103" s="18">
        <f>SUM(C83,C88,C101)</f>
        <v>1324</v>
      </c>
      <c r="D103" s="18">
        <f>SUM(D83,D88,D101)</f>
        <v>445</v>
      </c>
      <c r="E103" s="44">
        <f t="shared" si="9"/>
        <v>0.33610271903323263</v>
      </c>
      <c r="F103" s="18">
        <f>SUM(F83,F88,F101)</f>
        <v>375</v>
      </c>
      <c r="G103" s="44">
        <f t="shared" si="10"/>
        <v>0.28323262839879154</v>
      </c>
      <c r="H103" s="18">
        <f>SUM(H83,H88,H101)</f>
        <v>99</v>
      </c>
      <c r="I103" s="44">
        <f t="shared" si="11"/>
        <v>7.4773413897280969E-2</v>
      </c>
    </row>
    <row r="104" spans="1:9" ht="30" x14ac:dyDescent="0.25">
      <c r="A104" s="20" t="s">
        <v>14</v>
      </c>
      <c r="B104" s="21" t="s">
        <v>15</v>
      </c>
      <c r="C104" s="18">
        <v>12</v>
      </c>
      <c r="D104" s="18">
        <v>4</v>
      </c>
      <c r="E104" s="44">
        <f t="shared" si="9"/>
        <v>0.33333333333333331</v>
      </c>
      <c r="F104" s="18">
        <v>5</v>
      </c>
      <c r="G104" s="44">
        <f t="shared" si="10"/>
        <v>0.41666666666666669</v>
      </c>
      <c r="H104" s="18">
        <v>0</v>
      </c>
      <c r="I104" s="49" t="s">
        <v>64</v>
      </c>
    </row>
    <row r="105" spans="1:9" ht="30" x14ac:dyDescent="0.25">
      <c r="A105" s="22" t="s">
        <v>13</v>
      </c>
      <c r="B105" s="11" t="s">
        <v>4</v>
      </c>
      <c r="C105" s="23">
        <f>SUM(C104,C103)</f>
        <v>1336</v>
      </c>
      <c r="D105" s="23">
        <f>SUM(D104,D103)</f>
        <v>449</v>
      </c>
      <c r="E105" s="45">
        <f t="shared" si="9"/>
        <v>0.33607784431137727</v>
      </c>
      <c r="F105" s="23">
        <f>SUM(F104,F103)</f>
        <v>380</v>
      </c>
      <c r="G105" s="45">
        <f t="shared" si="10"/>
        <v>0.28443113772455092</v>
      </c>
      <c r="H105" s="23">
        <f>SUM(H104,H103)</f>
        <v>99</v>
      </c>
      <c r="I105" s="45">
        <f t="shared" si="11"/>
        <v>7.410179640718563E-2</v>
      </c>
    </row>
    <row r="107" spans="1:9" x14ac:dyDescent="0.25">
      <c r="A107" s="10" t="s">
        <v>53</v>
      </c>
    </row>
    <row r="108" spans="1:9" x14ac:dyDescent="0.25">
      <c r="A108" s="51" t="s">
        <v>5</v>
      </c>
      <c r="B108" s="51" t="s">
        <v>6</v>
      </c>
      <c r="C108" s="52" t="s">
        <v>63</v>
      </c>
      <c r="D108" s="54" t="s">
        <v>1</v>
      </c>
      <c r="E108" s="55"/>
      <c r="F108" s="54" t="s">
        <v>2</v>
      </c>
      <c r="G108" s="55"/>
      <c r="H108" s="54" t="s">
        <v>3</v>
      </c>
      <c r="I108" s="55"/>
    </row>
    <row r="109" spans="1:9" x14ac:dyDescent="0.25">
      <c r="A109" s="51"/>
      <c r="B109" s="51"/>
      <c r="C109" s="53"/>
      <c r="D109" s="56"/>
      <c r="E109" s="57"/>
      <c r="F109" s="56"/>
      <c r="G109" s="57"/>
      <c r="H109" s="56"/>
      <c r="I109" s="57"/>
    </row>
    <row r="110" spans="1:9" x14ac:dyDescent="0.25">
      <c r="A110" s="51"/>
      <c r="B110" s="51"/>
      <c r="C110" s="53"/>
      <c r="D110" s="56"/>
      <c r="E110" s="57"/>
      <c r="F110" s="56"/>
      <c r="G110" s="57"/>
      <c r="H110" s="56"/>
      <c r="I110" s="57"/>
    </row>
    <row r="111" spans="1:9" x14ac:dyDescent="0.25">
      <c r="A111" s="51" t="s">
        <v>7</v>
      </c>
      <c r="B111" s="29" t="s">
        <v>20</v>
      </c>
      <c r="C111" s="12">
        <v>106</v>
      </c>
      <c r="D111" s="12">
        <v>60</v>
      </c>
      <c r="E111" s="42">
        <f>D111/C111</f>
        <v>0.56603773584905659</v>
      </c>
      <c r="F111" s="12">
        <v>51</v>
      </c>
      <c r="G111" s="42">
        <f>F111/C111</f>
        <v>0.48113207547169812</v>
      </c>
      <c r="H111" s="12">
        <v>76</v>
      </c>
      <c r="I111" s="42">
        <f>H111/C111</f>
        <v>0.71698113207547165</v>
      </c>
    </row>
    <row r="112" spans="1:9" x14ac:dyDescent="0.25">
      <c r="A112" s="51"/>
      <c r="B112" s="29" t="s">
        <v>59</v>
      </c>
      <c r="C112" s="12">
        <v>0</v>
      </c>
      <c r="D112" s="12">
        <v>0</v>
      </c>
      <c r="E112" s="49" t="s">
        <v>64</v>
      </c>
      <c r="F112" s="12">
        <v>0</v>
      </c>
      <c r="G112" s="49" t="s">
        <v>64</v>
      </c>
      <c r="H112" s="12">
        <v>0</v>
      </c>
      <c r="I112" s="49" t="s">
        <v>64</v>
      </c>
    </row>
    <row r="113" spans="1:9" x14ac:dyDescent="0.25">
      <c r="A113" s="51"/>
      <c r="B113" s="30" t="s">
        <v>21</v>
      </c>
      <c r="C113" s="12">
        <v>67</v>
      </c>
      <c r="D113" s="12">
        <v>28</v>
      </c>
      <c r="E113" s="42">
        <f t="shared" ref="E113:E136" si="12">D113/C113</f>
        <v>0.41791044776119401</v>
      </c>
      <c r="F113" s="12">
        <v>27</v>
      </c>
      <c r="G113" s="42">
        <f t="shared" ref="G113:G136" si="13">F113/C113</f>
        <v>0.40298507462686567</v>
      </c>
      <c r="H113" s="12">
        <v>28</v>
      </c>
      <c r="I113" s="42">
        <f t="shared" ref="I113:I136" si="14">H113/C113</f>
        <v>0.41791044776119401</v>
      </c>
    </row>
    <row r="114" spans="1:9" x14ac:dyDescent="0.25">
      <c r="A114" s="51"/>
      <c r="B114" s="31" t="s">
        <v>8</v>
      </c>
      <c r="C114" s="14">
        <f>SUM(C111:C113)</f>
        <v>173</v>
      </c>
      <c r="D114" s="14">
        <f>SUM(D111:D113)</f>
        <v>88</v>
      </c>
      <c r="E114" s="42">
        <f t="shared" si="12"/>
        <v>0.50867052023121384</v>
      </c>
      <c r="F114" s="14">
        <f>SUM(F111:F113)</f>
        <v>78</v>
      </c>
      <c r="G114" s="42">
        <f t="shared" si="13"/>
        <v>0.45086705202312138</v>
      </c>
      <c r="H114" s="14">
        <f>SUM(H111:H113)</f>
        <v>104</v>
      </c>
      <c r="I114" s="44">
        <f t="shared" si="14"/>
        <v>0.60115606936416188</v>
      </c>
    </row>
    <row r="115" spans="1:9" x14ac:dyDescent="0.25">
      <c r="A115" s="51" t="s">
        <v>9</v>
      </c>
      <c r="B115" s="30" t="s">
        <v>22</v>
      </c>
      <c r="C115" s="12">
        <v>2</v>
      </c>
      <c r="D115" s="12">
        <v>0</v>
      </c>
      <c r="E115" s="49" t="s">
        <v>64</v>
      </c>
      <c r="F115" s="12">
        <v>0</v>
      </c>
      <c r="G115" s="49" t="s">
        <v>64</v>
      </c>
      <c r="H115" s="12">
        <v>0</v>
      </c>
      <c r="I115" s="49" t="s">
        <v>64</v>
      </c>
    </row>
    <row r="116" spans="1:9" x14ac:dyDescent="0.25">
      <c r="A116" s="51"/>
      <c r="B116" s="30" t="s">
        <v>23</v>
      </c>
      <c r="C116" s="12">
        <v>8</v>
      </c>
      <c r="D116" s="12">
        <v>4</v>
      </c>
      <c r="E116" s="42">
        <f t="shared" si="12"/>
        <v>0.5</v>
      </c>
      <c r="F116" s="12">
        <v>5</v>
      </c>
      <c r="G116" s="42">
        <f t="shared" si="13"/>
        <v>0.625</v>
      </c>
      <c r="H116" s="12">
        <v>3</v>
      </c>
      <c r="I116" s="42">
        <f t="shared" si="14"/>
        <v>0.375</v>
      </c>
    </row>
    <row r="117" spans="1:9" x14ac:dyDescent="0.25">
      <c r="A117" s="51"/>
      <c r="B117" s="32" t="s">
        <v>37</v>
      </c>
      <c r="C117" s="12">
        <v>25</v>
      </c>
      <c r="D117" s="12">
        <v>4</v>
      </c>
      <c r="E117" s="42">
        <f t="shared" si="12"/>
        <v>0.16</v>
      </c>
      <c r="F117" s="12">
        <v>7</v>
      </c>
      <c r="G117" s="42">
        <f t="shared" si="13"/>
        <v>0.28000000000000003</v>
      </c>
      <c r="H117" s="12">
        <v>11</v>
      </c>
      <c r="I117" s="42">
        <f t="shared" si="14"/>
        <v>0.44</v>
      </c>
    </row>
    <row r="118" spans="1:9" x14ac:dyDescent="0.25">
      <c r="A118" s="51"/>
      <c r="B118" s="30" t="s">
        <v>24</v>
      </c>
      <c r="C118" s="12">
        <v>26</v>
      </c>
      <c r="D118" s="12">
        <v>8</v>
      </c>
      <c r="E118" s="42">
        <f t="shared" si="12"/>
        <v>0.30769230769230771</v>
      </c>
      <c r="F118" s="12">
        <v>6</v>
      </c>
      <c r="G118" s="42">
        <f t="shared" si="13"/>
        <v>0.23076923076923078</v>
      </c>
      <c r="H118" s="12">
        <v>10</v>
      </c>
      <c r="I118" s="42">
        <f t="shared" si="14"/>
        <v>0.38461538461538464</v>
      </c>
    </row>
    <row r="119" spans="1:9" x14ac:dyDescent="0.25">
      <c r="A119" s="51"/>
      <c r="B119" s="31" t="s">
        <v>10</v>
      </c>
      <c r="C119" s="14">
        <f>SUM(C115:C118)</f>
        <v>61</v>
      </c>
      <c r="D119" s="14">
        <f>SUM(D115:D118)</f>
        <v>16</v>
      </c>
      <c r="E119" s="44">
        <f t="shared" si="12"/>
        <v>0.26229508196721313</v>
      </c>
      <c r="F119" s="14">
        <f>SUM(F115:F118)</f>
        <v>18</v>
      </c>
      <c r="G119" s="44">
        <f t="shared" si="13"/>
        <v>0.29508196721311475</v>
      </c>
      <c r="H119" s="14">
        <f>SUM(H115:H118)</f>
        <v>24</v>
      </c>
      <c r="I119" s="44">
        <f t="shared" si="14"/>
        <v>0.39344262295081966</v>
      </c>
    </row>
    <row r="120" spans="1:9" x14ac:dyDescent="0.25">
      <c r="A120" s="51" t="s">
        <v>11</v>
      </c>
      <c r="B120" s="30" t="s">
        <v>25</v>
      </c>
      <c r="C120" s="12">
        <v>1</v>
      </c>
      <c r="D120" s="12">
        <v>0</v>
      </c>
      <c r="E120" s="49" t="s">
        <v>64</v>
      </c>
      <c r="F120" s="12">
        <v>0</v>
      </c>
      <c r="G120" s="49" t="s">
        <v>64</v>
      </c>
      <c r="H120" s="12"/>
      <c r="I120" s="49" t="s">
        <v>64</v>
      </c>
    </row>
    <row r="121" spans="1:9" x14ac:dyDescent="0.25">
      <c r="A121" s="51"/>
      <c r="B121" s="30" t="s">
        <v>26</v>
      </c>
      <c r="C121" s="12">
        <v>4</v>
      </c>
      <c r="D121" s="12">
        <v>2</v>
      </c>
      <c r="E121" s="42">
        <f t="shared" si="12"/>
        <v>0.5</v>
      </c>
      <c r="F121" s="12">
        <v>3</v>
      </c>
      <c r="G121" s="42">
        <f t="shared" si="13"/>
        <v>0.75</v>
      </c>
      <c r="H121" s="12">
        <v>0</v>
      </c>
      <c r="I121" s="49" t="s">
        <v>64</v>
      </c>
    </row>
    <row r="122" spans="1:9" x14ac:dyDescent="0.25">
      <c r="A122" s="51"/>
      <c r="B122" s="30" t="s">
        <v>27</v>
      </c>
      <c r="C122" s="12">
        <v>1</v>
      </c>
      <c r="D122" s="12">
        <v>0</v>
      </c>
      <c r="E122" s="49" t="s">
        <v>64</v>
      </c>
      <c r="F122" s="12">
        <v>0</v>
      </c>
      <c r="G122" s="49" t="s">
        <v>64</v>
      </c>
      <c r="H122" s="12">
        <v>0</v>
      </c>
      <c r="I122" s="49" t="s">
        <v>64</v>
      </c>
    </row>
    <row r="123" spans="1:9" x14ac:dyDescent="0.25">
      <c r="A123" s="51"/>
      <c r="B123" s="30" t="s">
        <v>28</v>
      </c>
      <c r="C123" s="12">
        <v>0</v>
      </c>
      <c r="D123" s="12">
        <v>0</v>
      </c>
      <c r="E123" s="49" t="s">
        <v>64</v>
      </c>
      <c r="F123" s="12">
        <v>0</v>
      </c>
      <c r="G123" s="49" t="s">
        <v>64</v>
      </c>
      <c r="H123" s="12">
        <v>0</v>
      </c>
      <c r="I123" s="49" t="s">
        <v>64</v>
      </c>
    </row>
    <row r="124" spans="1:9" x14ac:dyDescent="0.25">
      <c r="A124" s="51"/>
      <c r="B124" s="30" t="s">
        <v>29</v>
      </c>
      <c r="C124" s="12">
        <v>4</v>
      </c>
      <c r="D124" s="12">
        <v>0</v>
      </c>
      <c r="E124" s="49" t="s">
        <v>64</v>
      </c>
      <c r="F124" s="12">
        <v>1</v>
      </c>
      <c r="G124" s="42">
        <f t="shared" si="13"/>
        <v>0.25</v>
      </c>
      <c r="H124" s="12">
        <v>1</v>
      </c>
      <c r="I124" s="42">
        <f t="shared" si="14"/>
        <v>0.25</v>
      </c>
    </row>
    <row r="125" spans="1:9" x14ac:dyDescent="0.25">
      <c r="A125" s="51"/>
      <c r="B125" s="30" t="s">
        <v>30</v>
      </c>
      <c r="C125" s="12">
        <v>1</v>
      </c>
      <c r="D125" s="12">
        <v>0</v>
      </c>
      <c r="E125" s="49" t="s">
        <v>64</v>
      </c>
      <c r="F125" s="12">
        <v>0</v>
      </c>
      <c r="G125" s="49" t="s">
        <v>64</v>
      </c>
      <c r="H125" s="12"/>
      <c r="I125" s="49" t="s">
        <v>64</v>
      </c>
    </row>
    <row r="126" spans="1:9" x14ac:dyDescent="0.25">
      <c r="A126" s="51"/>
      <c r="B126" s="30" t="s">
        <v>31</v>
      </c>
      <c r="C126" s="12">
        <v>106</v>
      </c>
      <c r="D126" s="12">
        <v>50</v>
      </c>
      <c r="E126" s="42">
        <f t="shared" si="12"/>
        <v>0.47169811320754718</v>
      </c>
      <c r="F126" s="12">
        <v>38</v>
      </c>
      <c r="G126" s="42">
        <f t="shared" si="13"/>
        <v>0.35849056603773582</v>
      </c>
      <c r="H126" s="12">
        <v>23</v>
      </c>
      <c r="I126" s="42">
        <f t="shared" si="14"/>
        <v>0.21698113207547171</v>
      </c>
    </row>
    <row r="127" spans="1:9" x14ac:dyDescent="0.25">
      <c r="A127" s="51"/>
      <c r="B127" s="30" t="s">
        <v>32</v>
      </c>
      <c r="C127" s="12">
        <v>5</v>
      </c>
      <c r="D127" s="12">
        <v>0</v>
      </c>
      <c r="E127" s="49" t="s">
        <v>64</v>
      </c>
      <c r="F127" s="12">
        <v>0</v>
      </c>
      <c r="G127" s="49" t="s">
        <v>64</v>
      </c>
      <c r="H127" s="12">
        <v>0</v>
      </c>
      <c r="I127" s="49" t="s">
        <v>64</v>
      </c>
    </row>
    <row r="128" spans="1:9" x14ac:dyDescent="0.25">
      <c r="A128" s="51"/>
      <c r="B128" s="30" t="s">
        <v>33</v>
      </c>
      <c r="C128" s="12">
        <v>5</v>
      </c>
      <c r="D128" s="12">
        <v>2</v>
      </c>
      <c r="E128" s="42">
        <f t="shared" si="12"/>
        <v>0.4</v>
      </c>
      <c r="F128" s="12">
        <v>1</v>
      </c>
      <c r="G128" s="42">
        <f t="shared" si="13"/>
        <v>0.2</v>
      </c>
      <c r="H128" s="12">
        <v>1</v>
      </c>
      <c r="I128" s="42">
        <f t="shared" si="14"/>
        <v>0.2</v>
      </c>
    </row>
    <row r="129" spans="1:9" x14ac:dyDescent="0.25">
      <c r="A129" s="51"/>
      <c r="B129" s="30" t="s">
        <v>34</v>
      </c>
      <c r="C129" s="12">
        <v>2</v>
      </c>
      <c r="D129" s="12">
        <v>0</v>
      </c>
      <c r="E129" s="49" t="s">
        <v>64</v>
      </c>
      <c r="F129" s="12">
        <v>0</v>
      </c>
      <c r="G129" s="49" t="s">
        <v>64</v>
      </c>
      <c r="H129" s="12">
        <v>0</v>
      </c>
      <c r="I129" s="49" t="s">
        <v>64</v>
      </c>
    </row>
    <row r="130" spans="1:9" x14ac:dyDescent="0.25">
      <c r="A130" s="51"/>
      <c r="B130" s="30" t="s">
        <v>35</v>
      </c>
      <c r="C130" s="12">
        <v>3</v>
      </c>
      <c r="D130" s="12">
        <v>0</v>
      </c>
      <c r="E130" s="49" t="s">
        <v>64</v>
      </c>
      <c r="F130" s="12">
        <v>0</v>
      </c>
      <c r="G130" s="49" t="s">
        <v>64</v>
      </c>
      <c r="H130" s="12">
        <v>0</v>
      </c>
      <c r="I130" s="49" t="s">
        <v>64</v>
      </c>
    </row>
    <row r="131" spans="1:9" x14ac:dyDescent="0.25">
      <c r="A131" s="51"/>
      <c r="B131" s="30" t="s">
        <v>36</v>
      </c>
      <c r="C131" s="12">
        <v>5</v>
      </c>
      <c r="D131" s="12">
        <v>2</v>
      </c>
      <c r="E131" s="42">
        <f t="shared" si="12"/>
        <v>0.4</v>
      </c>
      <c r="F131" s="12">
        <v>2</v>
      </c>
      <c r="G131" s="42">
        <f t="shared" si="13"/>
        <v>0.4</v>
      </c>
      <c r="H131" s="12">
        <v>2</v>
      </c>
      <c r="I131" s="42">
        <f t="shared" si="14"/>
        <v>0.4</v>
      </c>
    </row>
    <row r="132" spans="1:9" x14ac:dyDescent="0.25">
      <c r="A132" s="51"/>
      <c r="B132" s="31" t="s">
        <v>12</v>
      </c>
      <c r="C132" s="14">
        <f>SUM(C120:C131)</f>
        <v>137</v>
      </c>
      <c r="D132" s="14">
        <f>SUM(D120:D131)</f>
        <v>56</v>
      </c>
      <c r="E132" s="44">
        <f t="shared" si="12"/>
        <v>0.40875912408759124</v>
      </c>
      <c r="F132" s="14">
        <f>SUM(F120:F131)</f>
        <v>45</v>
      </c>
      <c r="G132" s="44">
        <f t="shared" si="13"/>
        <v>0.32846715328467152</v>
      </c>
      <c r="H132" s="14">
        <f>SUM(H120:H131)</f>
        <v>27</v>
      </c>
      <c r="I132" s="44">
        <f t="shared" si="14"/>
        <v>0.19708029197080293</v>
      </c>
    </row>
    <row r="133" spans="1:9" x14ac:dyDescent="0.25">
      <c r="A133" s="39" t="s">
        <v>55</v>
      </c>
      <c r="B133" s="40" t="s">
        <v>56</v>
      </c>
      <c r="C133" s="48">
        <v>0</v>
      </c>
      <c r="D133" s="48">
        <v>0</v>
      </c>
      <c r="E133" s="49" t="s">
        <v>64</v>
      </c>
      <c r="F133" s="48">
        <v>0</v>
      </c>
      <c r="G133" s="49" t="s">
        <v>64</v>
      </c>
      <c r="H133" s="48">
        <v>0</v>
      </c>
      <c r="I133" s="49" t="s">
        <v>64</v>
      </c>
    </row>
    <row r="134" spans="1:9" x14ac:dyDescent="0.25">
      <c r="A134" s="16" t="s">
        <v>13</v>
      </c>
      <c r="B134" s="17"/>
      <c r="C134" s="18">
        <f>SUM(C114,C119,C132)</f>
        <v>371</v>
      </c>
      <c r="D134" s="18">
        <f>SUM(D114,D119,D132)</f>
        <v>160</v>
      </c>
      <c r="E134" s="44">
        <f t="shared" si="12"/>
        <v>0.43126684636118601</v>
      </c>
      <c r="F134" s="18">
        <f>SUM(F114,F119,F132)</f>
        <v>141</v>
      </c>
      <c r="G134" s="44">
        <f t="shared" si="13"/>
        <v>0.38005390835579517</v>
      </c>
      <c r="H134" s="18">
        <f>SUM(H114,H119,H132)</f>
        <v>155</v>
      </c>
      <c r="I134" s="44">
        <f t="shared" si="14"/>
        <v>0.41778975741239893</v>
      </c>
    </row>
    <row r="135" spans="1:9" ht="30" x14ac:dyDescent="0.25">
      <c r="A135" s="20" t="s">
        <v>14</v>
      </c>
      <c r="B135" s="21" t="s">
        <v>15</v>
      </c>
      <c r="C135" s="48">
        <v>1</v>
      </c>
      <c r="D135" s="48">
        <v>1</v>
      </c>
      <c r="E135" s="49" t="s">
        <v>64</v>
      </c>
      <c r="F135" s="48">
        <v>1</v>
      </c>
      <c r="G135" s="49" t="s">
        <v>64</v>
      </c>
      <c r="H135" s="48">
        <v>0</v>
      </c>
      <c r="I135" s="49" t="s">
        <v>64</v>
      </c>
    </row>
    <row r="136" spans="1:9" ht="30" x14ac:dyDescent="0.25">
      <c r="A136" s="22" t="s">
        <v>13</v>
      </c>
      <c r="B136" s="11" t="s">
        <v>4</v>
      </c>
      <c r="C136" s="23">
        <f>SUM(C135,C134)</f>
        <v>372</v>
      </c>
      <c r="D136" s="23">
        <f>SUM(D135,D134)</f>
        <v>161</v>
      </c>
      <c r="E136" s="45">
        <f t="shared" si="12"/>
        <v>0.43279569892473119</v>
      </c>
      <c r="F136" s="23">
        <f>SUM(F135,F134)</f>
        <v>142</v>
      </c>
      <c r="G136" s="45">
        <f t="shared" si="13"/>
        <v>0.38172043010752688</v>
      </c>
      <c r="H136" s="23">
        <f>SUM(H135,H134)</f>
        <v>155</v>
      </c>
      <c r="I136" s="45">
        <f t="shared" si="14"/>
        <v>0.41666666666666669</v>
      </c>
    </row>
  </sheetData>
  <mergeCells count="39">
    <mergeCell ref="H4:I6"/>
    <mergeCell ref="A4:A6"/>
    <mergeCell ref="B4:B6"/>
    <mergeCell ref="C4:C6"/>
    <mergeCell ref="D4:E6"/>
    <mergeCell ref="F4:G6"/>
    <mergeCell ref="D46:E48"/>
    <mergeCell ref="F46:G48"/>
    <mergeCell ref="H46:I48"/>
    <mergeCell ref="A7:A10"/>
    <mergeCell ref="A11:A15"/>
    <mergeCell ref="A16:A28"/>
    <mergeCell ref="C37:D37"/>
    <mergeCell ref="E37:F37"/>
    <mergeCell ref="G37:H37"/>
    <mergeCell ref="B77:B79"/>
    <mergeCell ref="C77:C79"/>
    <mergeCell ref="A46:A48"/>
    <mergeCell ref="B46:B48"/>
    <mergeCell ref="C46:C48"/>
    <mergeCell ref="A80:A83"/>
    <mergeCell ref="A84:A88"/>
    <mergeCell ref="A89:A101"/>
    <mergeCell ref="A49:A52"/>
    <mergeCell ref="A53:A57"/>
    <mergeCell ref="A58:A70"/>
    <mergeCell ref="A77:A79"/>
    <mergeCell ref="C108:C110"/>
    <mergeCell ref="D108:E110"/>
    <mergeCell ref="F108:G110"/>
    <mergeCell ref="H108:I110"/>
    <mergeCell ref="D77:E79"/>
    <mergeCell ref="F77:G79"/>
    <mergeCell ref="H77:I79"/>
    <mergeCell ref="A111:A114"/>
    <mergeCell ref="A115:A119"/>
    <mergeCell ref="A120:A132"/>
    <mergeCell ref="A108:A110"/>
    <mergeCell ref="B108:B1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3236-D1E6-4352-99D9-E049D1A0E146}">
  <dimension ref="A1:M41"/>
  <sheetViews>
    <sheetView workbookViewId="0">
      <selection activeCell="A41" sqref="A38:A41"/>
    </sheetView>
  </sheetViews>
  <sheetFormatPr defaultRowHeight="15" x14ac:dyDescent="0.25"/>
  <cols>
    <col min="12" max="12" width="4.28515625" customWidth="1"/>
    <col min="13" max="13" width="50.85546875" bestFit="1" customWidth="1"/>
  </cols>
  <sheetData>
    <row r="1" spans="1:13" ht="15.75" x14ac:dyDescent="0.25">
      <c r="A1" s="1"/>
      <c r="M1" s="41"/>
    </row>
    <row r="3" spans="1:13" x14ac:dyDescent="0.25">
      <c r="M3" s="2"/>
    </row>
    <row r="4" spans="1:13" x14ac:dyDescent="0.25">
      <c r="M4" s="2"/>
    </row>
    <row r="5" spans="1:13" x14ac:dyDescent="0.25">
      <c r="M5" s="2"/>
    </row>
    <row r="6" spans="1:13" x14ac:dyDescent="0.25">
      <c r="M6" s="2"/>
    </row>
    <row r="7" spans="1:13" x14ac:dyDescent="0.25">
      <c r="M7" s="2"/>
    </row>
    <row r="8" spans="1:13" x14ac:dyDescent="0.25">
      <c r="M8" s="2"/>
    </row>
    <row r="9" spans="1:13" x14ac:dyDescent="0.25">
      <c r="M9" s="7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26" spans="1:10" ht="15" customHeight="1" x14ac:dyDescent="0.2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9" spans="1:10" x14ac:dyDescent="0.25">
      <c r="A39" s="5"/>
    </row>
    <row r="41" spans="1:10" x14ac:dyDescent="0.25">
      <c r="A41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0"/>
  <sheetViews>
    <sheetView topLeftCell="A43" workbookViewId="0"/>
  </sheetViews>
  <sheetFormatPr defaultRowHeight="15" x14ac:dyDescent="0.25"/>
  <cols>
    <col min="1" max="1" width="17" customWidth="1"/>
    <col min="2" max="2" width="18.7109375" customWidth="1"/>
    <col min="3" max="3" width="17.5703125" customWidth="1"/>
    <col min="4" max="5" width="10.28515625" customWidth="1"/>
    <col min="6" max="6" width="9.140625" customWidth="1"/>
    <col min="7" max="7" width="11.85546875" customWidth="1"/>
    <col min="8" max="8" width="7.7109375" customWidth="1"/>
    <col min="9" max="9" width="9.140625" customWidth="1"/>
  </cols>
  <sheetData>
    <row r="1" spans="1:11" ht="15.75" x14ac:dyDescent="0.25">
      <c r="A1" s="9" t="s">
        <v>65</v>
      </c>
    </row>
    <row r="3" spans="1:11" x14ac:dyDescent="0.25">
      <c r="A3" s="10" t="s">
        <v>46</v>
      </c>
    </row>
    <row r="4" spans="1:11" ht="15" customHeight="1" x14ac:dyDescent="0.25">
      <c r="A4" s="51" t="s">
        <v>5</v>
      </c>
      <c r="B4" s="51" t="s">
        <v>6</v>
      </c>
      <c r="C4" s="52" t="s">
        <v>19</v>
      </c>
      <c r="D4" s="54" t="s">
        <v>1</v>
      </c>
      <c r="E4" s="55"/>
      <c r="F4" s="54" t="s">
        <v>2</v>
      </c>
      <c r="G4" s="55"/>
      <c r="H4" s="54" t="s">
        <v>3</v>
      </c>
      <c r="I4" s="55"/>
    </row>
    <row r="5" spans="1:11" x14ac:dyDescent="0.25">
      <c r="A5" s="51"/>
      <c r="B5" s="51"/>
      <c r="C5" s="53"/>
      <c r="D5" s="56"/>
      <c r="E5" s="57"/>
      <c r="F5" s="56"/>
      <c r="G5" s="57"/>
      <c r="H5" s="56"/>
      <c r="I5" s="57"/>
      <c r="K5" s="28"/>
    </row>
    <row r="6" spans="1:11" x14ac:dyDescent="0.25">
      <c r="A6" s="51"/>
      <c r="B6" s="51"/>
      <c r="C6" s="53"/>
      <c r="D6" s="56"/>
      <c r="E6" s="57"/>
      <c r="F6" s="56"/>
      <c r="G6" s="57"/>
      <c r="H6" s="56"/>
      <c r="I6" s="57"/>
    </row>
    <row r="7" spans="1:11" x14ac:dyDescent="0.25">
      <c r="A7" s="51" t="s">
        <v>7</v>
      </c>
      <c r="B7" s="29" t="s">
        <v>20</v>
      </c>
      <c r="C7" s="12">
        <v>1306</v>
      </c>
      <c r="D7" s="12">
        <v>918</v>
      </c>
      <c r="E7" s="13">
        <v>0.70290964777947929</v>
      </c>
      <c r="F7" s="12">
        <v>851</v>
      </c>
      <c r="G7" s="13">
        <v>0.65160796324655434</v>
      </c>
      <c r="H7" s="12">
        <v>798</v>
      </c>
      <c r="I7" s="13">
        <v>0.61102603369065855</v>
      </c>
    </row>
    <row r="8" spans="1:11" x14ac:dyDescent="0.25">
      <c r="A8" s="51"/>
      <c r="B8" s="30" t="s">
        <v>21</v>
      </c>
      <c r="C8" s="12">
        <v>894</v>
      </c>
      <c r="D8" s="12">
        <v>466</v>
      </c>
      <c r="E8" s="13">
        <v>0.52125279642058164</v>
      </c>
      <c r="F8" s="12">
        <v>468</v>
      </c>
      <c r="G8" s="13">
        <v>0.52348993288590606</v>
      </c>
      <c r="H8" s="12">
        <v>418</v>
      </c>
      <c r="I8" s="13">
        <v>0.46756152125279643</v>
      </c>
    </row>
    <row r="9" spans="1:11" x14ac:dyDescent="0.25">
      <c r="A9" s="51"/>
      <c r="B9" s="31" t="s">
        <v>8</v>
      </c>
      <c r="C9" s="14">
        <v>2200</v>
      </c>
      <c r="D9" s="14">
        <v>1384</v>
      </c>
      <c r="E9" s="15">
        <v>0.62909090909090915</v>
      </c>
      <c r="F9" s="14">
        <v>1319</v>
      </c>
      <c r="G9" s="15">
        <v>0.59954545454545449</v>
      </c>
      <c r="H9" s="14">
        <v>1216</v>
      </c>
      <c r="I9" s="15">
        <v>0.55272727272727273</v>
      </c>
    </row>
    <row r="10" spans="1:11" x14ac:dyDescent="0.25">
      <c r="A10" s="51" t="s">
        <v>9</v>
      </c>
      <c r="B10" s="30" t="s">
        <v>22</v>
      </c>
      <c r="C10" s="12">
        <v>274</v>
      </c>
      <c r="D10" s="12">
        <v>127</v>
      </c>
      <c r="E10" s="13">
        <v>0.46350364963503649</v>
      </c>
      <c r="F10" s="12">
        <v>132</v>
      </c>
      <c r="G10" s="13">
        <v>0.48175182481751827</v>
      </c>
      <c r="H10" s="12">
        <v>126</v>
      </c>
      <c r="I10" s="13">
        <v>0.45985401459854014</v>
      </c>
    </row>
    <row r="11" spans="1:11" x14ac:dyDescent="0.25">
      <c r="A11" s="51"/>
      <c r="B11" s="30" t="s">
        <v>23</v>
      </c>
      <c r="C11" s="12">
        <v>237</v>
      </c>
      <c r="D11" s="12">
        <v>121</v>
      </c>
      <c r="E11" s="13">
        <v>0.51054852320675104</v>
      </c>
      <c r="F11" s="12">
        <v>112</v>
      </c>
      <c r="G11" s="13">
        <v>0.47257383966244726</v>
      </c>
      <c r="H11" s="12">
        <v>46</v>
      </c>
      <c r="I11" s="13">
        <v>0.1940928270042194</v>
      </c>
    </row>
    <row r="12" spans="1:11" x14ac:dyDescent="0.25">
      <c r="A12" s="51"/>
      <c r="B12" s="32" t="s">
        <v>37</v>
      </c>
      <c r="C12" s="12">
        <v>541</v>
      </c>
      <c r="D12" s="12">
        <v>238</v>
      </c>
      <c r="E12" s="13">
        <v>0.43992606284658042</v>
      </c>
      <c r="F12" s="12">
        <v>200</v>
      </c>
      <c r="G12" s="13">
        <v>0.36968576709796674</v>
      </c>
      <c r="H12" s="12">
        <v>176</v>
      </c>
      <c r="I12" s="13">
        <v>0.32532347504621073</v>
      </c>
    </row>
    <row r="13" spans="1:11" x14ac:dyDescent="0.25">
      <c r="A13" s="51"/>
      <c r="B13" s="30" t="s">
        <v>24</v>
      </c>
      <c r="C13" s="12">
        <v>238</v>
      </c>
      <c r="D13" s="12">
        <v>92</v>
      </c>
      <c r="E13" s="13">
        <v>0.38655462184873951</v>
      </c>
      <c r="F13" s="12">
        <v>100</v>
      </c>
      <c r="G13" s="13">
        <v>0.42016806722689076</v>
      </c>
      <c r="H13" s="12">
        <v>88</v>
      </c>
      <c r="I13" s="13">
        <v>0.36974789915966388</v>
      </c>
    </row>
    <row r="14" spans="1:11" x14ac:dyDescent="0.25">
      <c r="A14" s="51"/>
      <c r="B14" s="31" t="s">
        <v>10</v>
      </c>
      <c r="C14" s="14">
        <v>1290</v>
      </c>
      <c r="D14" s="14">
        <v>578</v>
      </c>
      <c r="E14" s="15">
        <v>0.44806201550387598</v>
      </c>
      <c r="F14" s="14">
        <v>544</v>
      </c>
      <c r="G14" s="15">
        <v>0.42170542635658914</v>
      </c>
      <c r="H14" s="14">
        <v>436</v>
      </c>
      <c r="I14" s="15">
        <v>0.33798449612403103</v>
      </c>
    </row>
    <row r="15" spans="1:11" x14ac:dyDescent="0.25">
      <c r="A15" s="51" t="s">
        <v>11</v>
      </c>
      <c r="B15" s="30" t="s">
        <v>25</v>
      </c>
      <c r="C15" s="12">
        <v>30</v>
      </c>
      <c r="D15" s="12">
        <v>7</v>
      </c>
      <c r="E15" s="13">
        <v>0.23333333333333334</v>
      </c>
      <c r="F15" s="12">
        <v>4</v>
      </c>
      <c r="G15" s="13">
        <v>0.13333333333333333</v>
      </c>
      <c r="H15" s="12">
        <v>3</v>
      </c>
      <c r="I15" s="13">
        <v>0.1</v>
      </c>
    </row>
    <row r="16" spans="1:11" x14ac:dyDescent="0.25">
      <c r="A16" s="51"/>
      <c r="B16" s="30" t="s">
        <v>26</v>
      </c>
      <c r="C16" s="12">
        <v>173</v>
      </c>
      <c r="D16" s="12">
        <v>54</v>
      </c>
      <c r="E16" s="13">
        <v>0.31213872832369943</v>
      </c>
      <c r="F16" s="12">
        <v>65</v>
      </c>
      <c r="G16" s="13">
        <v>0.37572254335260113</v>
      </c>
      <c r="H16" s="12">
        <v>0</v>
      </c>
      <c r="I16" s="49" t="s">
        <v>64</v>
      </c>
    </row>
    <row r="17" spans="1:9" x14ac:dyDescent="0.25">
      <c r="A17" s="51"/>
      <c r="B17" s="30" t="s">
        <v>27</v>
      </c>
      <c r="C17" s="12">
        <v>52</v>
      </c>
      <c r="D17" s="12">
        <v>18</v>
      </c>
      <c r="E17" s="13">
        <v>0.34615384615384615</v>
      </c>
      <c r="F17" s="12">
        <v>19</v>
      </c>
      <c r="G17" s="13">
        <v>0.36538461538461536</v>
      </c>
      <c r="H17" s="12">
        <v>12</v>
      </c>
      <c r="I17" s="13">
        <v>0.23076923076923078</v>
      </c>
    </row>
    <row r="18" spans="1:9" x14ac:dyDescent="0.25">
      <c r="A18" s="51"/>
      <c r="B18" s="30" t="s">
        <v>28</v>
      </c>
      <c r="C18" s="12">
        <v>117</v>
      </c>
      <c r="D18" s="12">
        <v>30</v>
      </c>
      <c r="E18" s="13">
        <v>0.25641025641025639</v>
      </c>
      <c r="F18" s="12">
        <v>16</v>
      </c>
      <c r="G18" s="13">
        <v>0.13675213675213677</v>
      </c>
      <c r="H18" s="12">
        <v>7</v>
      </c>
      <c r="I18" s="13">
        <v>5.9829059829059832E-2</v>
      </c>
    </row>
    <row r="19" spans="1:9" x14ac:dyDescent="0.25">
      <c r="A19" s="51"/>
      <c r="B19" s="30" t="s">
        <v>29</v>
      </c>
      <c r="C19" s="12">
        <v>149</v>
      </c>
      <c r="D19" s="12">
        <v>47</v>
      </c>
      <c r="E19" s="13">
        <v>0.31543624161073824</v>
      </c>
      <c r="F19" s="12">
        <v>45</v>
      </c>
      <c r="G19" s="13">
        <v>0.30201342281879195</v>
      </c>
      <c r="H19" s="12">
        <v>30</v>
      </c>
      <c r="I19" s="13">
        <v>0.20134228187919462</v>
      </c>
    </row>
    <row r="20" spans="1:9" x14ac:dyDescent="0.25">
      <c r="A20" s="51"/>
      <c r="B20" s="30" t="s">
        <v>30</v>
      </c>
      <c r="C20" s="12">
        <v>119</v>
      </c>
      <c r="D20" s="12">
        <v>39</v>
      </c>
      <c r="E20" s="13">
        <v>0.32773109243697479</v>
      </c>
      <c r="F20" s="12">
        <v>44</v>
      </c>
      <c r="G20" s="13">
        <v>0.36974789915966388</v>
      </c>
      <c r="H20" s="12">
        <v>15</v>
      </c>
      <c r="I20" s="13">
        <v>0.12605042016806722</v>
      </c>
    </row>
    <row r="21" spans="1:9" x14ac:dyDescent="0.25">
      <c r="A21" s="51"/>
      <c r="B21" s="30" t="s">
        <v>31</v>
      </c>
      <c r="C21" s="12">
        <v>593</v>
      </c>
      <c r="D21" s="12">
        <v>238</v>
      </c>
      <c r="E21" s="13">
        <v>0.40134907251264756</v>
      </c>
      <c r="F21" s="12">
        <v>232</v>
      </c>
      <c r="G21" s="13">
        <v>0.39123102866779091</v>
      </c>
      <c r="H21" s="12">
        <v>79</v>
      </c>
      <c r="I21" s="13">
        <v>0.13322091062394603</v>
      </c>
    </row>
    <row r="22" spans="1:9" x14ac:dyDescent="0.25">
      <c r="A22" s="51"/>
      <c r="B22" s="30" t="s">
        <v>32</v>
      </c>
      <c r="C22" s="12">
        <v>129</v>
      </c>
      <c r="D22" s="12">
        <v>44</v>
      </c>
      <c r="E22" s="13">
        <v>0.34108527131782945</v>
      </c>
      <c r="F22" s="12">
        <v>38</v>
      </c>
      <c r="G22" s="13">
        <v>0.29457364341085274</v>
      </c>
      <c r="H22" s="12">
        <v>14</v>
      </c>
      <c r="I22" s="13">
        <v>0.10852713178294573</v>
      </c>
    </row>
    <row r="23" spans="1:9" x14ac:dyDescent="0.25">
      <c r="A23" s="51"/>
      <c r="B23" s="30" t="s">
        <v>33</v>
      </c>
      <c r="C23" s="12">
        <v>114</v>
      </c>
      <c r="D23" s="12">
        <v>46</v>
      </c>
      <c r="E23" s="13">
        <v>0.40350877192982454</v>
      </c>
      <c r="F23" s="12">
        <v>36</v>
      </c>
      <c r="G23" s="13">
        <v>0.31578947368421051</v>
      </c>
      <c r="H23" s="12">
        <v>13</v>
      </c>
      <c r="I23" s="13">
        <v>0.11403508771929824</v>
      </c>
    </row>
    <row r="24" spans="1:9" x14ac:dyDescent="0.25">
      <c r="A24" s="51"/>
      <c r="B24" s="30" t="s">
        <v>34</v>
      </c>
      <c r="C24" s="12">
        <v>100</v>
      </c>
      <c r="D24" s="12">
        <v>35</v>
      </c>
      <c r="E24" s="13">
        <v>0.35</v>
      </c>
      <c r="F24" s="12">
        <v>30</v>
      </c>
      <c r="G24" s="13">
        <v>0.3</v>
      </c>
      <c r="H24" s="12">
        <v>8</v>
      </c>
      <c r="I24" s="13">
        <v>0.08</v>
      </c>
    </row>
    <row r="25" spans="1:9" x14ac:dyDescent="0.25">
      <c r="A25" s="51"/>
      <c r="B25" s="30" t="s">
        <v>35</v>
      </c>
      <c r="C25" s="12">
        <v>193</v>
      </c>
      <c r="D25" s="12">
        <v>50</v>
      </c>
      <c r="E25" s="13">
        <v>0.25906735751295334</v>
      </c>
      <c r="F25" s="12">
        <v>56</v>
      </c>
      <c r="G25" s="13">
        <v>0.29015544041450775</v>
      </c>
      <c r="H25" s="12">
        <v>15</v>
      </c>
      <c r="I25" s="13">
        <v>7.7720207253886009E-2</v>
      </c>
    </row>
    <row r="26" spans="1:9" x14ac:dyDescent="0.25">
      <c r="A26" s="51"/>
      <c r="B26" s="30" t="s">
        <v>36</v>
      </c>
      <c r="C26" s="12">
        <v>120</v>
      </c>
      <c r="D26" s="12">
        <v>42</v>
      </c>
      <c r="E26" s="13">
        <v>0.35</v>
      </c>
      <c r="F26" s="12">
        <v>38</v>
      </c>
      <c r="G26" s="13">
        <v>0.31666666666666665</v>
      </c>
      <c r="H26" s="12">
        <v>28</v>
      </c>
      <c r="I26" s="13">
        <v>0.23333333333333334</v>
      </c>
    </row>
    <row r="27" spans="1:9" x14ac:dyDescent="0.25">
      <c r="A27" s="51"/>
      <c r="B27" s="31" t="s">
        <v>12</v>
      </c>
      <c r="C27" s="14">
        <v>1889</v>
      </c>
      <c r="D27" s="14">
        <v>650</v>
      </c>
      <c r="E27" s="15">
        <v>0.3440974060349391</v>
      </c>
      <c r="F27" s="14">
        <v>623</v>
      </c>
      <c r="G27" s="15">
        <v>0.32980412916887242</v>
      </c>
      <c r="H27" s="14">
        <v>224</v>
      </c>
      <c r="I27" s="15">
        <v>0.11858125992588671</v>
      </c>
    </row>
    <row r="28" spans="1:9" x14ac:dyDescent="0.25">
      <c r="A28" s="16" t="s">
        <v>13</v>
      </c>
      <c r="B28" s="17"/>
      <c r="C28" s="18">
        <v>5379</v>
      </c>
      <c r="D28" s="18">
        <v>2612</v>
      </c>
      <c r="E28" s="19">
        <v>0.48559211749395798</v>
      </c>
      <c r="F28" s="18">
        <v>2486</v>
      </c>
      <c r="G28" s="15">
        <v>0.46216768916155421</v>
      </c>
      <c r="H28" s="18">
        <v>1876</v>
      </c>
      <c r="I28" s="15">
        <v>0.34876371072690093</v>
      </c>
    </row>
    <row r="29" spans="1:9" ht="30" x14ac:dyDescent="0.25">
      <c r="A29" s="20" t="s">
        <v>14</v>
      </c>
      <c r="B29" s="21" t="s">
        <v>15</v>
      </c>
      <c r="C29" s="18">
        <v>43</v>
      </c>
      <c r="D29" s="18">
        <v>16</v>
      </c>
      <c r="E29" s="19">
        <v>0.37209302325581395</v>
      </c>
      <c r="F29" s="18">
        <v>16</v>
      </c>
      <c r="G29" s="15">
        <v>0.37209302325581395</v>
      </c>
      <c r="H29" s="18">
        <v>10</v>
      </c>
      <c r="I29" s="15">
        <v>0.23255813953488372</v>
      </c>
    </row>
    <row r="30" spans="1:9" ht="30" x14ac:dyDescent="0.25">
      <c r="A30" s="22" t="s">
        <v>13</v>
      </c>
      <c r="B30" s="11" t="s">
        <v>4</v>
      </c>
      <c r="C30" s="23">
        <v>5422</v>
      </c>
      <c r="D30" s="23">
        <v>2628</v>
      </c>
      <c r="E30" s="27">
        <v>0.48469199557358911</v>
      </c>
      <c r="F30" s="23">
        <v>2502</v>
      </c>
      <c r="G30" s="27">
        <v>0.4614533382515677</v>
      </c>
      <c r="H30" s="23">
        <v>1886</v>
      </c>
      <c r="I30" s="27">
        <v>0.34784212467724085</v>
      </c>
    </row>
    <row r="31" spans="1:9" ht="15.75" x14ac:dyDescent="0.25">
      <c r="A31" t="s">
        <v>38</v>
      </c>
      <c r="B31" s="24"/>
      <c r="C31" s="25"/>
      <c r="D31" s="25"/>
      <c r="E31" s="26"/>
    </row>
    <row r="32" spans="1:9" ht="15.75" x14ac:dyDescent="0.25">
      <c r="A32" t="s">
        <v>16</v>
      </c>
      <c r="B32" s="24"/>
      <c r="C32" s="25"/>
      <c r="D32" s="25"/>
      <c r="E32" s="26"/>
    </row>
    <row r="33" spans="1:9" ht="15.75" x14ac:dyDescent="0.25">
      <c r="A33" t="s">
        <v>17</v>
      </c>
      <c r="B33" s="24"/>
      <c r="C33" s="25"/>
      <c r="D33" s="25"/>
      <c r="E33" s="26"/>
    </row>
    <row r="34" spans="1:9" x14ac:dyDescent="0.25">
      <c r="A34" t="s">
        <v>18</v>
      </c>
    </row>
    <row r="35" spans="1:9" ht="14.25" customHeight="1" x14ac:dyDescent="0.25"/>
    <row r="36" spans="1:9" x14ac:dyDescent="0.25">
      <c r="A36" s="10" t="s">
        <v>48</v>
      </c>
    </row>
    <row r="37" spans="1:9" x14ac:dyDescent="0.25">
      <c r="C37" s="58" t="s">
        <v>1</v>
      </c>
      <c r="D37" s="58"/>
      <c r="E37" s="58" t="s">
        <v>43</v>
      </c>
      <c r="F37" s="58"/>
      <c r="G37" s="58" t="s">
        <v>3</v>
      </c>
      <c r="H37" s="58"/>
    </row>
    <row r="38" spans="1:9" ht="60" x14ac:dyDescent="0.25">
      <c r="A38" s="36" t="s">
        <v>47</v>
      </c>
      <c r="B38" s="36" t="s">
        <v>42</v>
      </c>
      <c r="C38" s="37" t="s">
        <v>44</v>
      </c>
      <c r="D38" s="37" t="s">
        <v>45</v>
      </c>
      <c r="E38" s="37" t="s">
        <v>44</v>
      </c>
      <c r="F38" s="37" t="s">
        <v>45</v>
      </c>
      <c r="G38" s="37" t="s">
        <v>44</v>
      </c>
      <c r="H38" s="37" t="s">
        <v>45</v>
      </c>
    </row>
    <row r="39" spans="1:9" x14ac:dyDescent="0.25">
      <c r="A39" s="30" t="s">
        <v>39</v>
      </c>
      <c r="B39" s="12">
        <v>3563</v>
      </c>
      <c r="C39" s="12">
        <v>1949</v>
      </c>
      <c r="D39" s="33">
        <f>C39/B39</f>
        <v>0.54701094583216392</v>
      </c>
      <c r="E39" s="12">
        <v>1911</v>
      </c>
      <c r="F39" s="33">
        <f>E39/B39</f>
        <v>0.53634577603143418</v>
      </c>
      <c r="G39" s="12">
        <v>1579</v>
      </c>
      <c r="H39" s="33">
        <f>G39/B39</f>
        <v>0.44316587145663766</v>
      </c>
    </row>
    <row r="40" spans="1:9" x14ac:dyDescent="0.25">
      <c r="A40" s="30" t="s">
        <v>40</v>
      </c>
      <c r="B40" s="12">
        <v>1439</v>
      </c>
      <c r="C40" s="12">
        <v>488</v>
      </c>
      <c r="D40" s="33">
        <f t="shared" ref="D40:D42" si="0">C40/B40</f>
        <v>0.33912439193884641</v>
      </c>
      <c r="E40" s="12">
        <v>409</v>
      </c>
      <c r="F40" s="33">
        <f t="shared" ref="F40:F41" si="1">E40/B40</f>
        <v>0.28422515635858236</v>
      </c>
      <c r="G40" s="12">
        <v>103</v>
      </c>
      <c r="H40" s="33">
        <f t="shared" ref="H40:H42" si="2">G40/B40</f>
        <v>7.1577484364141769E-2</v>
      </c>
    </row>
    <row r="41" spans="1:9" x14ac:dyDescent="0.25">
      <c r="A41" s="30" t="s">
        <v>41</v>
      </c>
      <c r="B41" s="12">
        <v>420</v>
      </c>
      <c r="C41" s="12">
        <v>191</v>
      </c>
      <c r="D41" s="33">
        <f t="shared" si="0"/>
        <v>0.45476190476190476</v>
      </c>
      <c r="E41" s="12">
        <v>182</v>
      </c>
      <c r="F41" s="33">
        <f t="shared" si="1"/>
        <v>0.43333333333333335</v>
      </c>
      <c r="G41" s="12">
        <v>204</v>
      </c>
      <c r="H41" s="33">
        <f t="shared" si="2"/>
        <v>0.48571428571428571</v>
      </c>
    </row>
    <row r="42" spans="1:9" x14ac:dyDescent="0.25">
      <c r="A42" s="35" t="s">
        <v>13</v>
      </c>
      <c r="B42" s="31">
        <f>SUM(B39:B41)</f>
        <v>5422</v>
      </c>
      <c r="C42" s="31">
        <f>SUM(C39:C41)</f>
        <v>2628</v>
      </c>
      <c r="D42" s="34">
        <f t="shared" si="0"/>
        <v>0.48469199557358911</v>
      </c>
      <c r="E42" s="31">
        <f>SUM(E39:E41)</f>
        <v>2502</v>
      </c>
      <c r="F42" s="34">
        <f>E42/B42</f>
        <v>0.4614533382515677</v>
      </c>
      <c r="G42" s="31">
        <f>SUM(G39:G41)</f>
        <v>1886</v>
      </c>
      <c r="H42" s="34">
        <f t="shared" si="2"/>
        <v>0.34784212467724085</v>
      </c>
    </row>
    <row r="45" spans="1:9" x14ac:dyDescent="0.25">
      <c r="A45" s="10" t="s">
        <v>50</v>
      </c>
    </row>
    <row r="46" spans="1:9" x14ac:dyDescent="0.25">
      <c r="A46" s="51" t="s">
        <v>5</v>
      </c>
      <c r="B46" s="51" t="s">
        <v>6</v>
      </c>
      <c r="C46" s="52" t="s">
        <v>49</v>
      </c>
      <c r="D46" s="54" t="s">
        <v>1</v>
      </c>
      <c r="E46" s="55"/>
      <c r="F46" s="54" t="s">
        <v>2</v>
      </c>
      <c r="G46" s="55"/>
      <c r="H46" s="54" t="s">
        <v>3</v>
      </c>
      <c r="I46" s="55"/>
    </row>
    <row r="47" spans="1:9" x14ac:dyDescent="0.25">
      <c r="A47" s="51"/>
      <c r="B47" s="51"/>
      <c r="C47" s="53"/>
      <c r="D47" s="56"/>
      <c r="E47" s="57"/>
      <c r="F47" s="56"/>
      <c r="G47" s="57"/>
      <c r="H47" s="56"/>
      <c r="I47" s="57"/>
    </row>
    <row r="48" spans="1:9" x14ac:dyDescent="0.25">
      <c r="A48" s="51"/>
      <c r="B48" s="51"/>
      <c r="C48" s="53"/>
      <c r="D48" s="56"/>
      <c r="E48" s="57"/>
      <c r="F48" s="56"/>
      <c r="G48" s="57"/>
      <c r="H48" s="56"/>
      <c r="I48" s="57"/>
    </row>
    <row r="49" spans="1:9" x14ac:dyDescent="0.25">
      <c r="A49" s="51" t="s">
        <v>7</v>
      </c>
      <c r="B49" s="29" t="s">
        <v>20</v>
      </c>
      <c r="C49" s="12">
        <v>1191</v>
      </c>
      <c r="D49" s="12">
        <v>845</v>
      </c>
      <c r="E49" s="13">
        <f>D49/C49</f>
        <v>0.70948782535684296</v>
      </c>
      <c r="F49" s="12">
        <v>791</v>
      </c>
      <c r="G49" s="13">
        <f>F49/C49</f>
        <v>0.66414777497900923</v>
      </c>
      <c r="H49" s="12">
        <v>714</v>
      </c>
      <c r="I49" s="13">
        <f>H49/C49</f>
        <v>0.59949622166246852</v>
      </c>
    </row>
    <row r="50" spans="1:9" x14ac:dyDescent="0.25">
      <c r="A50" s="51"/>
      <c r="B50" s="30" t="s">
        <v>21</v>
      </c>
      <c r="C50" s="12">
        <v>533</v>
      </c>
      <c r="D50" s="12">
        <v>319</v>
      </c>
      <c r="E50" s="13">
        <f t="shared" ref="E50:E72" si="3">D50/C50</f>
        <v>0.59849906191369606</v>
      </c>
      <c r="F50" s="12">
        <v>323</v>
      </c>
      <c r="G50" s="13">
        <f t="shared" ref="G50:G72" si="4">F50/C50</f>
        <v>0.60600375234521575</v>
      </c>
      <c r="H50" s="12">
        <v>323</v>
      </c>
      <c r="I50" s="13">
        <f t="shared" ref="I50:I72" si="5">H50/C50</f>
        <v>0.60600375234521575</v>
      </c>
    </row>
    <row r="51" spans="1:9" x14ac:dyDescent="0.25">
      <c r="A51" s="51"/>
      <c r="B51" s="31" t="s">
        <v>8</v>
      </c>
      <c r="C51" s="14">
        <f>SUM(C49:C50)</f>
        <v>1724</v>
      </c>
      <c r="D51" s="14">
        <f>SUM(D49:D50)</f>
        <v>1164</v>
      </c>
      <c r="E51" s="13">
        <f t="shared" si="3"/>
        <v>0.67517401392111365</v>
      </c>
      <c r="F51" s="14">
        <f>SUM(F49:F50)</f>
        <v>1114</v>
      </c>
      <c r="G51" s="13">
        <f t="shared" si="4"/>
        <v>0.64617169373549888</v>
      </c>
      <c r="H51" s="14">
        <f>SUM(H49:H50)</f>
        <v>1037</v>
      </c>
      <c r="I51" s="15">
        <f t="shared" si="5"/>
        <v>0.60150812064965198</v>
      </c>
    </row>
    <row r="52" spans="1:9" x14ac:dyDescent="0.25">
      <c r="A52" s="51" t="s">
        <v>9</v>
      </c>
      <c r="B52" s="30" t="s">
        <v>22</v>
      </c>
      <c r="C52" s="12">
        <v>246</v>
      </c>
      <c r="D52" s="12">
        <v>118</v>
      </c>
      <c r="E52" s="13">
        <f t="shared" si="3"/>
        <v>0.47967479674796748</v>
      </c>
      <c r="F52" s="12">
        <v>122</v>
      </c>
      <c r="G52" s="13">
        <f t="shared" si="4"/>
        <v>0.49593495934959347</v>
      </c>
      <c r="H52" s="12">
        <v>116</v>
      </c>
      <c r="I52" s="13">
        <f t="shared" si="5"/>
        <v>0.47154471544715448</v>
      </c>
    </row>
    <row r="53" spans="1:9" x14ac:dyDescent="0.25">
      <c r="A53" s="51"/>
      <c r="B53" s="30" t="s">
        <v>23</v>
      </c>
      <c r="C53" s="12">
        <v>226</v>
      </c>
      <c r="D53" s="12">
        <v>116</v>
      </c>
      <c r="E53" s="13">
        <f t="shared" si="3"/>
        <v>0.51327433628318586</v>
      </c>
      <c r="F53" s="12">
        <v>110</v>
      </c>
      <c r="G53" s="13">
        <f t="shared" si="4"/>
        <v>0.48672566371681414</v>
      </c>
      <c r="H53" s="12">
        <v>44</v>
      </c>
      <c r="I53" s="13">
        <f t="shared" si="5"/>
        <v>0.19469026548672566</v>
      </c>
    </row>
    <row r="54" spans="1:9" x14ac:dyDescent="0.25">
      <c r="A54" s="51"/>
      <c r="B54" s="32" t="s">
        <v>37</v>
      </c>
      <c r="C54" s="12">
        <v>417</v>
      </c>
      <c r="D54" s="12">
        <v>175</v>
      </c>
      <c r="E54" s="13">
        <f t="shared" si="3"/>
        <v>0.41966426858513189</v>
      </c>
      <c r="F54" s="12">
        <v>164</v>
      </c>
      <c r="G54" s="13">
        <f t="shared" si="4"/>
        <v>0.39328537170263789</v>
      </c>
      <c r="H54" s="12">
        <v>150</v>
      </c>
      <c r="I54" s="13">
        <f t="shared" si="5"/>
        <v>0.35971223021582732</v>
      </c>
    </row>
    <row r="55" spans="1:9" x14ac:dyDescent="0.25">
      <c r="A55" s="51"/>
      <c r="B55" s="30" t="s">
        <v>24</v>
      </c>
      <c r="C55" s="12">
        <v>192</v>
      </c>
      <c r="D55" s="12">
        <v>80</v>
      </c>
      <c r="E55" s="13">
        <f t="shared" si="3"/>
        <v>0.41666666666666669</v>
      </c>
      <c r="F55" s="12">
        <v>85</v>
      </c>
      <c r="G55" s="13">
        <f t="shared" si="4"/>
        <v>0.44270833333333331</v>
      </c>
      <c r="H55" s="12">
        <v>78</v>
      </c>
      <c r="I55" s="13">
        <f t="shared" si="5"/>
        <v>0.40625</v>
      </c>
    </row>
    <row r="56" spans="1:9" x14ac:dyDescent="0.25">
      <c r="A56" s="51"/>
      <c r="B56" s="31" t="s">
        <v>10</v>
      </c>
      <c r="C56" s="14">
        <f>SUM(C52:C55)</f>
        <v>1081</v>
      </c>
      <c r="D56" s="14">
        <f>SUM(D52:D55)</f>
        <v>489</v>
      </c>
      <c r="E56" s="15">
        <f t="shared" si="3"/>
        <v>0.45235892691951896</v>
      </c>
      <c r="F56" s="14">
        <f>SUM(F52:F55)</f>
        <v>481</v>
      </c>
      <c r="G56" s="15">
        <f t="shared" si="4"/>
        <v>0.44495837187789083</v>
      </c>
      <c r="H56" s="14">
        <f>SUM(H52:H55)</f>
        <v>388</v>
      </c>
      <c r="I56" s="15">
        <f t="shared" si="5"/>
        <v>0.35892691951896394</v>
      </c>
    </row>
    <row r="57" spans="1:9" x14ac:dyDescent="0.25">
      <c r="A57" s="51" t="s">
        <v>11</v>
      </c>
      <c r="B57" s="30" t="s">
        <v>25</v>
      </c>
      <c r="C57" s="12">
        <v>18</v>
      </c>
      <c r="D57" s="12">
        <v>5</v>
      </c>
      <c r="E57" s="13">
        <f t="shared" si="3"/>
        <v>0.27777777777777779</v>
      </c>
      <c r="F57" s="12">
        <v>4</v>
      </c>
      <c r="G57" s="13">
        <f t="shared" si="4"/>
        <v>0.22222222222222221</v>
      </c>
      <c r="H57" s="12">
        <v>3</v>
      </c>
      <c r="I57" s="13">
        <f t="shared" si="5"/>
        <v>0.16666666666666666</v>
      </c>
    </row>
    <row r="58" spans="1:9" x14ac:dyDescent="0.25">
      <c r="A58" s="51"/>
      <c r="B58" s="30" t="s">
        <v>26</v>
      </c>
      <c r="C58" s="12">
        <v>98</v>
      </c>
      <c r="D58" s="12">
        <v>31</v>
      </c>
      <c r="E58" s="13">
        <f t="shared" si="3"/>
        <v>0.31632653061224492</v>
      </c>
      <c r="F58" s="12">
        <v>42</v>
      </c>
      <c r="G58" s="13">
        <f t="shared" si="4"/>
        <v>0.42857142857142855</v>
      </c>
      <c r="H58" s="12">
        <v>0</v>
      </c>
      <c r="I58" s="49" t="s">
        <v>64</v>
      </c>
    </row>
    <row r="59" spans="1:9" x14ac:dyDescent="0.25">
      <c r="A59" s="51"/>
      <c r="B59" s="30" t="s">
        <v>27</v>
      </c>
      <c r="C59" s="12">
        <v>20</v>
      </c>
      <c r="D59" s="12">
        <v>10</v>
      </c>
      <c r="E59" s="13">
        <f t="shared" si="3"/>
        <v>0.5</v>
      </c>
      <c r="F59" s="12">
        <v>13</v>
      </c>
      <c r="G59" s="13">
        <f t="shared" si="4"/>
        <v>0.65</v>
      </c>
      <c r="H59" s="12">
        <v>9</v>
      </c>
      <c r="I59" s="13">
        <f t="shared" si="5"/>
        <v>0.45</v>
      </c>
    </row>
    <row r="60" spans="1:9" x14ac:dyDescent="0.25">
      <c r="A60" s="51"/>
      <c r="B60" s="30" t="s">
        <v>28</v>
      </c>
      <c r="C60" s="12">
        <v>32</v>
      </c>
      <c r="D60" s="12">
        <v>11</v>
      </c>
      <c r="E60" s="13">
        <f t="shared" si="3"/>
        <v>0.34375</v>
      </c>
      <c r="F60" s="12">
        <v>9</v>
      </c>
      <c r="G60" s="13">
        <f t="shared" si="4"/>
        <v>0.28125</v>
      </c>
      <c r="H60" s="12">
        <v>7</v>
      </c>
      <c r="I60" s="13">
        <f t="shared" si="5"/>
        <v>0.21875</v>
      </c>
    </row>
    <row r="61" spans="1:9" x14ac:dyDescent="0.25">
      <c r="A61" s="51"/>
      <c r="B61" s="30" t="s">
        <v>29</v>
      </c>
      <c r="C61" s="12">
        <v>66</v>
      </c>
      <c r="D61" s="12">
        <v>23</v>
      </c>
      <c r="E61" s="13">
        <f t="shared" si="3"/>
        <v>0.34848484848484851</v>
      </c>
      <c r="F61" s="12">
        <v>21</v>
      </c>
      <c r="G61" s="13">
        <f t="shared" si="4"/>
        <v>0.31818181818181818</v>
      </c>
      <c r="H61" s="12">
        <v>21</v>
      </c>
      <c r="I61" s="13">
        <f t="shared" si="5"/>
        <v>0.31818181818181818</v>
      </c>
    </row>
    <row r="62" spans="1:9" x14ac:dyDescent="0.25">
      <c r="A62" s="51"/>
      <c r="B62" s="30" t="s">
        <v>30</v>
      </c>
      <c r="C62" s="12">
        <v>40</v>
      </c>
      <c r="D62" s="12">
        <v>10</v>
      </c>
      <c r="E62" s="13">
        <f t="shared" si="3"/>
        <v>0.25</v>
      </c>
      <c r="F62" s="12">
        <v>22</v>
      </c>
      <c r="G62" s="13">
        <f t="shared" si="4"/>
        <v>0.55000000000000004</v>
      </c>
      <c r="H62" s="12">
        <v>8</v>
      </c>
      <c r="I62" s="13">
        <f t="shared" si="5"/>
        <v>0.2</v>
      </c>
    </row>
    <row r="63" spans="1:9" x14ac:dyDescent="0.25">
      <c r="A63" s="51"/>
      <c r="B63" s="30" t="s">
        <v>31</v>
      </c>
      <c r="C63" s="12">
        <v>173</v>
      </c>
      <c r="D63" s="12">
        <v>71</v>
      </c>
      <c r="E63" s="13">
        <f t="shared" si="3"/>
        <v>0.41040462427745666</v>
      </c>
      <c r="F63" s="12">
        <v>84</v>
      </c>
      <c r="G63" s="13">
        <f t="shared" si="4"/>
        <v>0.48554913294797686</v>
      </c>
      <c r="H63" s="12">
        <v>30</v>
      </c>
      <c r="I63" s="13">
        <f t="shared" si="5"/>
        <v>0.17341040462427745</v>
      </c>
    </row>
    <row r="64" spans="1:9" x14ac:dyDescent="0.25">
      <c r="A64" s="51"/>
      <c r="B64" s="30" t="s">
        <v>32</v>
      </c>
      <c r="C64" s="12">
        <v>28</v>
      </c>
      <c r="D64" s="12">
        <v>13</v>
      </c>
      <c r="E64" s="13">
        <f t="shared" si="3"/>
        <v>0.4642857142857143</v>
      </c>
      <c r="F64" s="12">
        <v>14</v>
      </c>
      <c r="G64" s="13">
        <f t="shared" si="4"/>
        <v>0.5</v>
      </c>
      <c r="H64" s="12">
        <v>10</v>
      </c>
      <c r="I64" s="13">
        <f t="shared" si="5"/>
        <v>0.35714285714285715</v>
      </c>
    </row>
    <row r="65" spans="1:9" x14ac:dyDescent="0.25">
      <c r="A65" s="51"/>
      <c r="B65" s="30" t="s">
        <v>33</v>
      </c>
      <c r="C65" s="12">
        <v>68</v>
      </c>
      <c r="D65" s="12">
        <v>35</v>
      </c>
      <c r="E65" s="13">
        <f t="shared" si="3"/>
        <v>0.51470588235294112</v>
      </c>
      <c r="F65" s="12">
        <v>25</v>
      </c>
      <c r="G65" s="13">
        <f t="shared" si="4"/>
        <v>0.36764705882352944</v>
      </c>
      <c r="H65" s="12">
        <v>13</v>
      </c>
      <c r="I65" s="13">
        <f t="shared" si="5"/>
        <v>0.19117647058823528</v>
      </c>
    </row>
    <row r="66" spans="1:9" x14ac:dyDescent="0.25">
      <c r="A66" s="51"/>
      <c r="B66" s="30" t="s">
        <v>34</v>
      </c>
      <c r="C66" s="12">
        <v>35</v>
      </c>
      <c r="D66" s="12">
        <v>15</v>
      </c>
      <c r="E66" s="13">
        <f t="shared" si="3"/>
        <v>0.42857142857142855</v>
      </c>
      <c r="F66" s="12">
        <v>10</v>
      </c>
      <c r="G66" s="13">
        <f t="shared" si="4"/>
        <v>0.2857142857142857</v>
      </c>
      <c r="H66" s="12">
        <v>6</v>
      </c>
      <c r="I66" s="13">
        <f t="shared" si="5"/>
        <v>0.17142857142857143</v>
      </c>
    </row>
    <row r="67" spans="1:9" x14ac:dyDescent="0.25">
      <c r="A67" s="51"/>
      <c r="B67" s="30" t="s">
        <v>35</v>
      </c>
      <c r="C67" s="12">
        <v>51</v>
      </c>
      <c r="D67" s="12">
        <v>19</v>
      </c>
      <c r="E67" s="13">
        <f t="shared" si="3"/>
        <v>0.37254901960784315</v>
      </c>
      <c r="F67" s="12">
        <v>22</v>
      </c>
      <c r="G67" s="13">
        <f t="shared" si="4"/>
        <v>0.43137254901960786</v>
      </c>
      <c r="H67" s="12">
        <v>11</v>
      </c>
      <c r="I67" s="13">
        <f t="shared" si="5"/>
        <v>0.21568627450980393</v>
      </c>
    </row>
    <row r="68" spans="1:9" x14ac:dyDescent="0.25">
      <c r="A68" s="51"/>
      <c r="B68" s="30" t="s">
        <v>36</v>
      </c>
      <c r="C68" s="12">
        <v>98</v>
      </c>
      <c r="D68" s="12">
        <v>40</v>
      </c>
      <c r="E68" s="13">
        <f t="shared" si="3"/>
        <v>0.40816326530612246</v>
      </c>
      <c r="F68" s="12">
        <v>37</v>
      </c>
      <c r="G68" s="13">
        <f t="shared" si="4"/>
        <v>0.37755102040816324</v>
      </c>
      <c r="H68" s="12">
        <v>27</v>
      </c>
      <c r="I68" s="13">
        <f t="shared" si="5"/>
        <v>0.27551020408163263</v>
      </c>
    </row>
    <row r="69" spans="1:9" x14ac:dyDescent="0.25">
      <c r="A69" s="51"/>
      <c r="B69" s="31" t="s">
        <v>12</v>
      </c>
      <c r="C69" s="14">
        <f>SUM(C57:C68)</f>
        <v>727</v>
      </c>
      <c r="D69" s="14">
        <f>SUM(D57:D68)</f>
        <v>283</v>
      </c>
      <c r="E69" s="15">
        <f t="shared" si="3"/>
        <v>0.38927097661623111</v>
      </c>
      <c r="F69" s="14">
        <f>SUM(F57:F68)</f>
        <v>303</v>
      </c>
      <c r="G69" s="15">
        <f t="shared" si="4"/>
        <v>0.41678129298486932</v>
      </c>
      <c r="H69" s="14">
        <f>SUM(H57:H68)</f>
        <v>145</v>
      </c>
      <c r="I69" s="15">
        <f t="shared" si="5"/>
        <v>0.19944979367262725</v>
      </c>
    </row>
    <row r="70" spans="1:9" x14ac:dyDescent="0.25">
      <c r="A70" s="16" t="s">
        <v>13</v>
      </c>
      <c r="B70" s="17"/>
      <c r="C70" s="18">
        <f>SUM(C51,C56,C69)</f>
        <v>3532</v>
      </c>
      <c r="D70" s="18">
        <f>SUM(D51,D56,D69)</f>
        <v>1936</v>
      </c>
      <c r="E70" s="15">
        <f t="shared" si="3"/>
        <v>0.54813137032842585</v>
      </c>
      <c r="F70" s="18">
        <f>SUM(F51,F56,F69)</f>
        <v>1898</v>
      </c>
      <c r="G70" s="15">
        <f t="shared" si="4"/>
        <v>0.53737259343148358</v>
      </c>
      <c r="H70" s="18">
        <f>SUM(H51,H56,H69)</f>
        <v>1570</v>
      </c>
      <c r="I70" s="15">
        <f t="shared" si="5"/>
        <v>0.44450736126840318</v>
      </c>
    </row>
    <row r="71" spans="1:9" ht="30" x14ac:dyDescent="0.25">
      <c r="A71" s="20" t="s">
        <v>14</v>
      </c>
      <c r="B71" s="21" t="s">
        <v>15</v>
      </c>
      <c r="C71" s="18">
        <v>31</v>
      </c>
      <c r="D71" s="18">
        <v>13</v>
      </c>
      <c r="E71" s="15">
        <f t="shared" si="3"/>
        <v>0.41935483870967744</v>
      </c>
      <c r="F71" s="18">
        <v>13</v>
      </c>
      <c r="G71" s="15">
        <f t="shared" si="4"/>
        <v>0.41935483870967744</v>
      </c>
      <c r="H71" s="18">
        <v>9</v>
      </c>
      <c r="I71" s="15">
        <f t="shared" si="5"/>
        <v>0.29032258064516131</v>
      </c>
    </row>
    <row r="72" spans="1:9" ht="30" x14ac:dyDescent="0.25">
      <c r="A72" s="22" t="s">
        <v>13</v>
      </c>
      <c r="B72" s="11" t="s">
        <v>4</v>
      </c>
      <c r="C72" s="23">
        <f>SUM(C71,C70)</f>
        <v>3563</v>
      </c>
      <c r="D72" s="23">
        <f>SUM(D71,D70)</f>
        <v>1949</v>
      </c>
      <c r="E72" s="27">
        <f t="shared" si="3"/>
        <v>0.54701094583216392</v>
      </c>
      <c r="F72" s="23">
        <f>SUM(F71,F70)</f>
        <v>1911</v>
      </c>
      <c r="G72" s="27">
        <f t="shared" si="4"/>
        <v>0.53634577603143418</v>
      </c>
      <c r="H72" s="23">
        <f>SUM(H71,H70)</f>
        <v>1579</v>
      </c>
      <c r="I72" s="27">
        <f t="shared" si="5"/>
        <v>0.44316587145663766</v>
      </c>
    </row>
    <row r="74" spans="1:9" x14ac:dyDescent="0.25">
      <c r="A74" s="10" t="s">
        <v>51</v>
      </c>
    </row>
    <row r="75" spans="1:9" x14ac:dyDescent="0.25">
      <c r="A75" s="51" t="s">
        <v>5</v>
      </c>
      <c r="B75" s="51" t="s">
        <v>6</v>
      </c>
      <c r="C75" s="52" t="s">
        <v>52</v>
      </c>
      <c r="D75" s="54" t="s">
        <v>1</v>
      </c>
      <c r="E75" s="55"/>
      <c r="F75" s="54" t="s">
        <v>2</v>
      </c>
      <c r="G75" s="55"/>
      <c r="H75" s="54" t="s">
        <v>3</v>
      </c>
      <c r="I75" s="55"/>
    </row>
    <row r="76" spans="1:9" x14ac:dyDescent="0.25">
      <c r="A76" s="51"/>
      <c r="B76" s="51"/>
      <c r="C76" s="53"/>
      <c r="D76" s="56"/>
      <c r="E76" s="57"/>
      <c r="F76" s="56"/>
      <c r="G76" s="57"/>
      <c r="H76" s="56"/>
      <c r="I76" s="57"/>
    </row>
    <row r="77" spans="1:9" x14ac:dyDescent="0.25">
      <c r="A77" s="51"/>
      <c r="B77" s="51"/>
      <c r="C77" s="53"/>
      <c r="D77" s="56"/>
      <c r="E77" s="57"/>
      <c r="F77" s="56"/>
      <c r="G77" s="57"/>
      <c r="H77" s="56"/>
      <c r="I77" s="57"/>
    </row>
    <row r="78" spans="1:9" x14ac:dyDescent="0.25">
      <c r="A78" s="51" t="s">
        <v>7</v>
      </c>
      <c r="B78" s="29" t="s">
        <v>20</v>
      </c>
      <c r="C78" s="12">
        <v>7</v>
      </c>
      <c r="D78" s="12">
        <v>1</v>
      </c>
      <c r="E78" s="13">
        <f>D78/C78</f>
        <v>0.14285714285714285</v>
      </c>
      <c r="F78" s="12">
        <v>0</v>
      </c>
      <c r="G78" s="49" t="s">
        <v>64</v>
      </c>
      <c r="H78" s="12">
        <v>1</v>
      </c>
      <c r="I78" s="13">
        <f>H78/C78</f>
        <v>0.14285714285714285</v>
      </c>
    </row>
    <row r="79" spans="1:9" x14ac:dyDescent="0.25">
      <c r="A79" s="51"/>
      <c r="B79" s="30" t="s">
        <v>21</v>
      </c>
      <c r="C79" s="12">
        <v>264</v>
      </c>
      <c r="D79" s="12">
        <v>110</v>
      </c>
      <c r="E79" s="13">
        <f t="shared" ref="E79:E101" si="6">D79/C79</f>
        <v>0.41666666666666669</v>
      </c>
      <c r="F79" s="12">
        <v>102</v>
      </c>
      <c r="G79" s="13">
        <f t="shared" ref="G79:G101" si="7">F79/C79</f>
        <v>0.38636363636363635</v>
      </c>
      <c r="H79" s="12">
        <v>34</v>
      </c>
      <c r="I79" s="13">
        <f t="shared" ref="I79:I101" si="8">H79/C79</f>
        <v>0.12878787878787878</v>
      </c>
    </row>
    <row r="80" spans="1:9" x14ac:dyDescent="0.25">
      <c r="A80" s="51"/>
      <c r="B80" s="31" t="s">
        <v>8</v>
      </c>
      <c r="C80" s="14">
        <f>SUM(C78:C79)</f>
        <v>271</v>
      </c>
      <c r="D80" s="14">
        <f>SUM(D78:D79)</f>
        <v>111</v>
      </c>
      <c r="E80" s="13">
        <f t="shared" si="6"/>
        <v>0.40959409594095941</v>
      </c>
      <c r="F80" s="14">
        <f>SUM(F78:F79)</f>
        <v>102</v>
      </c>
      <c r="G80" s="13">
        <f t="shared" si="7"/>
        <v>0.37638376383763839</v>
      </c>
      <c r="H80" s="14">
        <f>SUM(H78:H79)</f>
        <v>35</v>
      </c>
      <c r="I80" s="15">
        <f t="shared" si="8"/>
        <v>0.12915129151291513</v>
      </c>
    </row>
    <row r="81" spans="1:9" x14ac:dyDescent="0.25">
      <c r="A81" s="51" t="s">
        <v>9</v>
      </c>
      <c r="B81" s="30" t="s">
        <v>22</v>
      </c>
      <c r="C81" s="12">
        <v>19</v>
      </c>
      <c r="D81" s="12">
        <v>5</v>
      </c>
      <c r="E81" s="13">
        <f t="shared" si="6"/>
        <v>0.26315789473684209</v>
      </c>
      <c r="F81" s="12">
        <v>6</v>
      </c>
      <c r="G81" s="13">
        <f t="shared" si="7"/>
        <v>0.31578947368421051</v>
      </c>
      <c r="H81" s="12">
        <v>5</v>
      </c>
      <c r="I81" s="13">
        <f t="shared" si="8"/>
        <v>0.26315789473684209</v>
      </c>
    </row>
    <row r="82" spans="1:9" x14ac:dyDescent="0.25">
      <c r="A82" s="51"/>
      <c r="B82" s="30" t="s">
        <v>23</v>
      </c>
      <c r="C82" s="12">
        <v>4</v>
      </c>
      <c r="D82" s="12">
        <v>2</v>
      </c>
      <c r="E82" s="13">
        <f t="shared" si="6"/>
        <v>0.5</v>
      </c>
      <c r="F82" s="12">
        <v>0</v>
      </c>
      <c r="G82" s="49" t="s">
        <v>64</v>
      </c>
      <c r="H82" s="12">
        <v>0</v>
      </c>
      <c r="I82" s="49" t="s">
        <v>64</v>
      </c>
    </row>
    <row r="83" spans="1:9" x14ac:dyDescent="0.25">
      <c r="A83" s="51"/>
      <c r="B83" s="32" t="s">
        <v>37</v>
      </c>
      <c r="C83" s="12">
        <v>102</v>
      </c>
      <c r="D83" s="12">
        <v>56</v>
      </c>
      <c r="E83" s="13">
        <f t="shared" si="6"/>
        <v>0.5490196078431373</v>
      </c>
      <c r="F83" s="12">
        <v>30</v>
      </c>
      <c r="G83" s="13">
        <f t="shared" si="7"/>
        <v>0.29411764705882354</v>
      </c>
      <c r="H83" s="12">
        <v>13</v>
      </c>
      <c r="I83" s="13">
        <f t="shared" si="8"/>
        <v>0.12745098039215685</v>
      </c>
    </row>
    <row r="84" spans="1:9" x14ac:dyDescent="0.25">
      <c r="A84" s="51"/>
      <c r="B84" s="30" t="s">
        <v>24</v>
      </c>
      <c r="C84" s="12">
        <v>29</v>
      </c>
      <c r="D84" s="12">
        <v>6</v>
      </c>
      <c r="E84" s="13">
        <f t="shared" si="6"/>
        <v>0.20689655172413793</v>
      </c>
      <c r="F84" s="12">
        <v>9</v>
      </c>
      <c r="G84" s="13">
        <f t="shared" si="7"/>
        <v>0.31034482758620691</v>
      </c>
      <c r="H84" s="12">
        <v>2</v>
      </c>
      <c r="I84" s="13">
        <f t="shared" si="8"/>
        <v>6.8965517241379309E-2</v>
      </c>
    </row>
    <row r="85" spans="1:9" x14ac:dyDescent="0.25">
      <c r="A85" s="51"/>
      <c r="B85" s="31" t="s">
        <v>10</v>
      </c>
      <c r="C85" s="14">
        <f>SUM(C81:C84)</f>
        <v>154</v>
      </c>
      <c r="D85" s="14">
        <f>SUM(D81:D84)</f>
        <v>69</v>
      </c>
      <c r="E85" s="15">
        <f t="shared" si="6"/>
        <v>0.44805194805194803</v>
      </c>
      <c r="F85" s="14">
        <f>SUM(F81:F84)</f>
        <v>45</v>
      </c>
      <c r="G85" s="15">
        <f t="shared" si="7"/>
        <v>0.29220779220779219</v>
      </c>
      <c r="H85" s="14">
        <f>SUM(H81:H84)</f>
        <v>20</v>
      </c>
      <c r="I85" s="15">
        <f t="shared" si="8"/>
        <v>0.12987012987012986</v>
      </c>
    </row>
    <row r="86" spans="1:9" x14ac:dyDescent="0.25">
      <c r="A86" s="51" t="s">
        <v>11</v>
      </c>
      <c r="B86" s="30" t="s">
        <v>25</v>
      </c>
      <c r="C86" s="12">
        <v>11</v>
      </c>
      <c r="D86" s="12">
        <v>2</v>
      </c>
      <c r="E86" s="13">
        <f t="shared" si="6"/>
        <v>0.18181818181818182</v>
      </c>
      <c r="F86" s="12">
        <v>0</v>
      </c>
      <c r="G86" s="49" t="s">
        <v>64</v>
      </c>
      <c r="H86" s="12">
        <v>0</v>
      </c>
      <c r="I86" s="49" t="s">
        <v>64</v>
      </c>
    </row>
    <row r="87" spans="1:9" x14ac:dyDescent="0.25">
      <c r="A87" s="51"/>
      <c r="B87" s="30" t="s">
        <v>26</v>
      </c>
      <c r="C87" s="12">
        <v>74</v>
      </c>
      <c r="D87" s="12">
        <v>23</v>
      </c>
      <c r="E87" s="13">
        <f t="shared" si="6"/>
        <v>0.3108108108108108</v>
      </c>
      <c r="F87" s="12">
        <v>23</v>
      </c>
      <c r="G87" s="13">
        <f t="shared" si="7"/>
        <v>0.3108108108108108</v>
      </c>
      <c r="H87" s="12">
        <v>0</v>
      </c>
      <c r="I87" s="49" t="s">
        <v>64</v>
      </c>
    </row>
    <row r="88" spans="1:9" x14ac:dyDescent="0.25">
      <c r="A88" s="51"/>
      <c r="B88" s="30" t="s">
        <v>27</v>
      </c>
      <c r="C88" s="12">
        <v>31</v>
      </c>
      <c r="D88" s="12">
        <v>7</v>
      </c>
      <c r="E88" s="13">
        <f t="shared" si="6"/>
        <v>0.22580645161290322</v>
      </c>
      <c r="F88" s="12">
        <v>5</v>
      </c>
      <c r="G88" s="13">
        <f t="shared" si="7"/>
        <v>0.16129032258064516</v>
      </c>
      <c r="H88" s="12">
        <v>2</v>
      </c>
      <c r="I88" s="13">
        <f t="shared" si="8"/>
        <v>6.4516129032258063E-2</v>
      </c>
    </row>
    <row r="89" spans="1:9" x14ac:dyDescent="0.25">
      <c r="A89" s="51"/>
      <c r="B89" s="30" t="s">
        <v>28</v>
      </c>
      <c r="C89" s="12">
        <v>80</v>
      </c>
      <c r="D89" s="12">
        <v>18</v>
      </c>
      <c r="E89" s="13">
        <f t="shared" si="6"/>
        <v>0.22500000000000001</v>
      </c>
      <c r="F89" s="12">
        <v>7</v>
      </c>
      <c r="G89" s="13">
        <f t="shared" si="7"/>
        <v>8.7499999999999994E-2</v>
      </c>
      <c r="H89" s="12">
        <v>0</v>
      </c>
      <c r="I89" s="49" t="s">
        <v>64</v>
      </c>
    </row>
    <row r="90" spans="1:9" x14ac:dyDescent="0.25">
      <c r="A90" s="51"/>
      <c r="B90" s="30" t="s">
        <v>29</v>
      </c>
      <c r="C90" s="12">
        <v>81</v>
      </c>
      <c r="D90" s="12">
        <v>24</v>
      </c>
      <c r="E90" s="13">
        <f t="shared" si="6"/>
        <v>0.29629629629629628</v>
      </c>
      <c r="F90" s="12">
        <v>24</v>
      </c>
      <c r="G90" s="13">
        <f t="shared" si="7"/>
        <v>0.29629629629629628</v>
      </c>
      <c r="H90" s="12">
        <v>9</v>
      </c>
      <c r="I90" s="13">
        <f t="shared" si="8"/>
        <v>0.1111111111111111</v>
      </c>
    </row>
    <row r="91" spans="1:9" x14ac:dyDescent="0.25">
      <c r="A91" s="51"/>
      <c r="B91" s="30" t="s">
        <v>30</v>
      </c>
      <c r="C91" s="12">
        <v>73</v>
      </c>
      <c r="D91" s="12">
        <v>28</v>
      </c>
      <c r="E91" s="13">
        <f t="shared" si="6"/>
        <v>0.38356164383561642</v>
      </c>
      <c r="F91" s="12">
        <v>20</v>
      </c>
      <c r="G91" s="13">
        <f t="shared" si="7"/>
        <v>0.27397260273972601</v>
      </c>
      <c r="H91" s="12">
        <v>6</v>
      </c>
      <c r="I91" s="13">
        <f t="shared" si="8"/>
        <v>8.2191780821917804E-2</v>
      </c>
    </row>
    <row r="92" spans="1:9" x14ac:dyDescent="0.25">
      <c r="A92" s="51"/>
      <c r="B92" s="30" t="s">
        <v>31</v>
      </c>
      <c r="C92" s="12">
        <v>289</v>
      </c>
      <c r="D92" s="12">
        <v>110</v>
      </c>
      <c r="E92" s="13">
        <f t="shared" si="6"/>
        <v>0.38062283737024222</v>
      </c>
      <c r="F92" s="12">
        <v>91</v>
      </c>
      <c r="G92" s="13">
        <f t="shared" si="7"/>
        <v>0.31487889273356401</v>
      </c>
      <c r="H92" s="12">
        <v>20</v>
      </c>
      <c r="I92" s="13">
        <f t="shared" si="8"/>
        <v>6.9204152249134954E-2</v>
      </c>
    </row>
    <row r="93" spans="1:9" x14ac:dyDescent="0.25">
      <c r="A93" s="51"/>
      <c r="B93" s="30" t="s">
        <v>32</v>
      </c>
      <c r="C93" s="12">
        <v>99</v>
      </c>
      <c r="D93" s="12">
        <v>31</v>
      </c>
      <c r="E93" s="13">
        <f t="shared" si="6"/>
        <v>0.31313131313131315</v>
      </c>
      <c r="F93" s="12">
        <v>24</v>
      </c>
      <c r="G93" s="13">
        <f t="shared" si="7"/>
        <v>0.24242424242424243</v>
      </c>
      <c r="H93" s="12">
        <v>4</v>
      </c>
      <c r="I93" s="13">
        <f t="shared" si="8"/>
        <v>4.0404040404040407E-2</v>
      </c>
    </row>
    <row r="94" spans="1:9" x14ac:dyDescent="0.25">
      <c r="A94" s="51"/>
      <c r="B94" s="30" t="s">
        <v>33</v>
      </c>
      <c r="C94" s="12">
        <v>44</v>
      </c>
      <c r="D94" s="12">
        <v>10</v>
      </c>
      <c r="E94" s="13">
        <f t="shared" si="6"/>
        <v>0.22727272727272727</v>
      </c>
      <c r="F94" s="12">
        <v>11</v>
      </c>
      <c r="G94" s="13">
        <f t="shared" si="7"/>
        <v>0.25</v>
      </c>
      <c r="H94" s="12">
        <v>0</v>
      </c>
      <c r="I94" s="49" t="s">
        <v>64</v>
      </c>
    </row>
    <row r="95" spans="1:9" x14ac:dyDescent="0.25">
      <c r="A95" s="51"/>
      <c r="B95" s="30" t="s">
        <v>34</v>
      </c>
      <c r="C95" s="12">
        <v>65</v>
      </c>
      <c r="D95" s="12">
        <v>20</v>
      </c>
      <c r="E95" s="13">
        <f t="shared" si="6"/>
        <v>0.30769230769230771</v>
      </c>
      <c r="F95" s="12">
        <v>20</v>
      </c>
      <c r="G95" s="13">
        <f t="shared" si="7"/>
        <v>0.30769230769230771</v>
      </c>
      <c r="H95" s="12">
        <v>2</v>
      </c>
      <c r="I95" s="13">
        <f t="shared" si="8"/>
        <v>3.0769230769230771E-2</v>
      </c>
    </row>
    <row r="96" spans="1:9" x14ac:dyDescent="0.25">
      <c r="A96" s="51"/>
      <c r="B96" s="30" t="s">
        <v>35</v>
      </c>
      <c r="C96" s="12">
        <v>137</v>
      </c>
      <c r="D96" s="12">
        <v>30</v>
      </c>
      <c r="E96" s="13">
        <f t="shared" si="6"/>
        <v>0.21897810218978103</v>
      </c>
      <c r="F96" s="12">
        <v>33</v>
      </c>
      <c r="G96" s="13">
        <f t="shared" si="7"/>
        <v>0.24087591240875914</v>
      </c>
      <c r="H96" s="12">
        <v>3</v>
      </c>
      <c r="I96" s="13">
        <f t="shared" si="8"/>
        <v>2.1897810218978103E-2</v>
      </c>
    </row>
    <row r="97" spans="1:9" x14ac:dyDescent="0.25">
      <c r="A97" s="51"/>
      <c r="B97" s="30" t="s">
        <v>36</v>
      </c>
      <c r="C97" s="12">
        <v>18</v>
      </c>
      <c r="D97" s="12">
        <v>2</v>
      </c>
      <c r="E97" s="13">
        <f t="shared" si="6"/>
        <v>0.1111111111111111</v>
      </c>
      <c r="F97" s="12">
        <v>1</v>
      </c>
      <c r="G97" s="13">
        <f t="shared" si="7"/>
        <v>5.5555555555555552E-2</v>
      </c>
      <c r="H97" s="12">
        <v>1</v>
      </c>
      <c r="I97" s="13">
        <f t="shared" si="8"/>
        <v>5.5555555555555552E-2</v>
      </c>
    </row>
    <row r="98" spans="1:9" x14ac:dyDescent="0.25">
      <c r="A98" s="51"/>
      <c r="B98" s="31" t="s">
        <v>12</v>
      </c>
      <c r="C98" s="14">
        <f>SUM(C86:C97)</f>
        <v>1002</v>
      </c>
      <c r="D98" s="14">
        <f>SUM(D86:D97)</f>
        <v>305</v>
      </c>
      <c r="E98" s="15">
        <f t="shared" si="6"/>
        <v>0.30439121756487025</v>
      </c>
      <c r="F98" s="14">
        <f>SUM(F86:F97)</f>
        <v>259</v>
      </c>
      <c r="G98" s="15">
        <f t="shared" si="7"/>
        <v>0.25848303393213573</v>
      </c>
      <c r="H98" s="14">
        <f>SUM(H86:H97)</f>
        <v>47</v>
      </c>
      <c r="I98" s="15">
        <f t="shared" si="8"/>
        <v>4.6906187624750496E-2</v>
      </c>
    </row>
    <row r="99" spans="1:9" x14ac:dyDescent="0.25">
      <c r="A99" s="16" t="s">
        <v>13</v>
      </c>
      <c r="B99" s="17"/>
      <c r="C99" s="18">
        <f>SUM(C80,C85,C98)</f>
        <v>1427</v>
      </c>
      <c r="D99" s="18">
        <f>SUM(D80,D85,D98)</f>
        <v>485</v>
      </c>
      <c r="E99" s="15">
        <f t="shared" si="6"/>
        <v>0.33987386124737212</v>
      </c>
      <c r="F99" s="18">
        <f>SUM(F80,F85,F98)</f>
        <v>406</v>
      </c>
      <c r="G99" s="15">
        <f t="shared" si="7"/>
        <v>0.28451296426068673</v>
      </c>
      <c r="H99" s="18">
        <f>SUM(H80,H85,H98)</f>
        <v>102</v>
      </c>
      <c r="I99" s="15">
        <f t="shared" si="8"/>
        <v>7.1478626489138053E-2</v>
      </c>
    </row>
    <row r="100" spans="1:9" ht="30" x14ac:dyDescent="0.25">
      <c r="A100" s="20" t="s">
        <v>14</v>
      </c>
      <c r="B100" s="21" t="s">
        <v>15</v>
      </c>
      <c r="C100" s="18">
        <v>12</v>
      </c>
      <c r="D100" s="18">
        <v>3</v>
      </c>
      <c r="E100" s="15">
        <f t="shared" si="6"/>
        <v>0.25</v>
      </c>
      <c r="F100" s="18">
        <v>3</v>
      </c>
      <c r="G100" s="15">
        <f t="shared" si="7"/>
        <v>0.25</v>
      </c>
      <c r="H100" s="18">
        <v>1</v>
      </c>
      <c r="I100" s="15">
        <f t="shared" si="8"/>
        <v>8.3333333333333329E-2</v>
      </c>
    </row>
    <row r="101" spans="1:9" ht="30" x14ac:dyDescent="0.25">
      <c r="A101" s="22" t="s">
        <v>13</v>
      </c>
      <c r="B101" s="11" t="s">
        <v>4</v>
      </c>
      <c r="C101" s="23">
        <f>SUM(C100,C99)</f>
        <v>1439</v>
      </c>
      <c r="D101" s="23">
        <f>SUM(D100,D99)</f>
        <v>488</v>
      </c>
      <c r="E101" s="27">
        <f t="shared" si="6"/>
        <v>0.33912439193884641</v>
      </c>
      <c r="F101" s="23">
        <f>SUM(F100,F99)</f>
        <v>409</v>
      </c>
      <c r="G101" s="27">
        <f t="shared" si="7"/>
        <v>0.28422515635858236</v>
      </c>
      <c r="H101" s="23">
        <f>SUM(H100,H99)</f>
        <v>103</v>
      </c>
      <c r="I101" s="27">
        <f t="shared" si="8"/>
        <v>7.1577484364141769E-2</v>
      </c>
    </row>
    <row r="103" spans="1:9" x14ac:dyDescent="0.25">
      <c r="A103" s="10" t="s">
        <v>53</v>
      </c>
    </row>
    <row r="104" spans="1:9" x14ac:dyDescent="0.25">
      <c r="A104" s="51" t="s">
        <v>5</v>
      </c>
      <c r="B104" s="51" t="s">
        <v>6</v>
      </c>
      <c r="C104" s="52" t="s">
        <v>54</v>
      </c>
      <c r="D104" s="54" t="s">
        <v>1</v>
      </c>
      <c r="E104" s="55"/>
      <c r="F104" s="54" t="s">
        <v>2</v>
      </c>
      <c r="G104" s="55"/>
      <c r="H104" s="54" t="s">
        <v>3</v>
      </c>
      <c r="I104" s="55"/>
    </row>
    <row r="105" spans="1:9" x14ac:dyDescent="0.25">
      <c r="A105" s="51"/>
      <c r="B105" s="51"/>
      <c r="C105" s="53"/>
      <c r="D105" s="56"/>
      <c r="E105" s="57"/>
      <c r="F105" s="56"/>
      <c r="G105" s="57"/>
      <c r="H105" s="56"/>
      <c r="I105" s="57"/>
    </row>
    <row r="106" spans="1:9" x14ac:dyDescent="0.25">
      <c r="A106" s="51"/>
      <c r="B106" s="51"/>
      <c r="C106" s="53"/>
      <c r="D106" s="56"/>
      <c r="E106" s="57"/>
      <c r="F106" s="56"/>
      <c r="G106" s="57"/>
      <c r="H106" s="56"/>
      <c r="I106" s="57"/>
    </row>
    <row r="107" spans="1:9" x14ac:dyDescent="0.25">
      <c r="A107" s="51" t="s">
        <v>7</v>
      </c>
      <c r="B107" s="29" t="s">
        <v>20</v>
      </c>
      <c r="C107" s="12">
        <v>108</v>
      </c>
      <c r="D107" s="12">
        <v>72</v>
      </c>
      <c r="E107" s="13">
        <f>D107/C107</f>
        <v>0.66666666666666663</v>
      </c>
      <c r="F107" s="12">
        <v>60</v>
      </c>
      <c r="G107" s="13">
        <f>F107/C107</f>
        <v>0.55555555555555558</v>
      </c>
      <c r="H107" s="12">
        <v>83</v>
      </c>
      <c r="I107" s="13">
        <f>H107/C107</f>
        <v>0.76851851851851849</v>
      </c>
    </row>
    <row r="108" spans="1:9" x14ac:dyDescent="0.25">
      <c r="A108" s="51"/>
      <c r="B108" s="30" t="s">
        <v>21</v>
      </c>
      <c r="C108" s="12">
        <v>97</v>
      </c>
      <c r="D108" s="12">
        <v>37</v>
      </c>
      <c r="E108" s="13">
        <f t="shared" ref="E108:E130" si="9">D108/C108</f>
        <v>0.38144329896907214</v>
      </c>
      <c r="F108" s="12">
        <v>43</v>
      </c>
      <c r="G108" s="13">
        <f t="shared" ref="G108:G130" si="10">F108/C108</f>
        <v>0.44329896907216493</v>
      </c>
      <c r="H108" s="12">
        <v>61</v>
      </c>
      <c r="I108" s="13">
        <f t="shared" ref="I108:I130" si="11">H108/C108</f>
        <v>0.62886597938144329</v>
      </c>
    </row>
    <row r="109" spans="1:9" x14ac:dyDescent="0.25">
      <c r="A109" s="51"/>
      <c r="B109" s="31" t="s">
        <v>8</v>
      </c>
      <c r="C109" s="14">
        <f>SUM(C107:C108)</f>
        <v>205</v>
      </c>
      <c r="D109" s="14">
        <f>SUM(D107:D108)</f>
        <v>109</v>
      </c>
      <c r="E109" s="13">
        <f t="shared" si="9"/>
        <v>0.53170731707317076</v>
      </c>
      <c r="F109" s="14">
        <f>SUM(F107:F108)</f>
        <v>103</v>
      </c>
      <c r="G109" s="13">
        <f t="shared" si="10"/>
        <v>0.5024390243902439</v>
      </c>
      <c r="H109" s="14">
        <f>SUM(H107:H108)</f>
        <v>144</v>
      </c>
      <c r="I109" s="15">
        <f t="shared" si="11"/>
        <v>0.70243902439024386</v>
      </c>
    </row>
    <row r="110" spans="1:9" x14ac:dyDescent="0.25">
      <c r="A110" s="51" t="s">
        <v>9</v>
      </c>
      <c r="B110" s="30" t="s">
        <v>22</v>
      </c>
      <c r="C110" s="12">
        <v>9</v>
      </c>
      <c r="D110" s="12">
        <v>4</v>
      </c>
      <c r="E110" s="13">
        <f t="shared" si="9"/>
        <v>0.44444444444444442</v>
      </c>
      <c r="F110" s="12">
        <v>4</v>
      </c>
      <c r="G110" s="13">
        <f t="shared" si="10"/>
        <v>0.44444444444444442</v>
      </c>
      <c r="H110" s="12">
        <v>5</v>
      </c>
      <c r="I110" s="13">
        <f t="shared" si="11"/>
        <v>0.55555555555555558</v>
      </c>
    </row>
    <row r="111" spans="1:9" x14ac:dyDescent="0.25">
      <c r="A111" s="51"/>
      <c r="B111" s="30" t="s">
        <v>23</v>
      </c>
      <c r="C111" s="12">
        <v>7</v>
      </c>
      <c r="D111" s="12">
        <v>3</v>
      </c>
      <c r="E111" s="13">
        <f t="shared" si="9"/>
        <v>0.42857142857142855</v>
      </c>
      <c r="F111" s="12">
        <v>2</v>
      </c>
      <c r="G111" s="13">
        <f t="shared" si="10"/>
        <v>0.2857142857142857</v>
      </c>
      <c r="H111" s="12">
        <v>2</v>
      </c>
      <c r="I111" s="13">
        <f t="shared" si="11"/>
        <v>0.2857142857142857</v>
      </c>
    </row>
    <row r="112" spans="1:9" x14ac:dyDescent="0.25">
      <c r="A112" s="51"/>
      <c r="B112" s="32" t="s">
        <v>37</v>
      </c>
      <c r="C112" s="12">
        <v>22</v>
      </c>
      <c r="D112" s="12">
        <v>7</v>
      </c>
      <c r="E112" s="13">
        <f t="shared" si="9"/>
        <v>0.31818181818181818</v>
      </c>
      <c r="F112" s="12">
        <v>6</v>
      </c>
      <c r="G112" s="13">
        <f t="shared" si="10"/>
        <v>0.27272727272727271</v>
      </c>
      <c r="H112" s="12">
        <v>13</v>
      </c>
      <c r="I112" s="13">
        <f t="shared" si="11"/>
        <v>0.59090909090909094</v>
      </c>
    </row>
    <row r="113" spans="1:9" x14ac:dyDescent="0.25">
      <c r="A113" s="51"/>
      <c r="B113" s="30" t="s">
        <v>24</v>
      </c>
      <c r="C113" s="12">
        <v>17</v>
      </c>
      <c r="D113" s="12">
        <v>6</v>
      </c>
      <c r="E113" s="13">
        <f t="shared" si="9"/>
        <v>0.35294117647058826</v>
      </c>
      <c r="F113" s="12">
        <v>6</v>
      </c>
      <c r="G113" s="13">
        <f t="shared" si="10"/>
        <v>0.35294117647058826</v>
      </c>
      <c r="H113" s="12">
        <v>8</v>
      </c>
      <c r="I113" s="13">
        <f t="shared" si="11"/>
        <v>0.47058823529411764</v>
      </c>
    </row>
    <row r="114" spans="1:9" x14ac:dyDescent="0.25">
      <c r="A114" s="51"/>
      <c r="B114" s="31" t="s">
        <v>10</v>
      </c>
      <c r="C114" s="14">
        <f>SUM(C110:C113)</f>
        <v>55</v>
      </c>
      <c r="D114" s="14">
        <f>SUM(D110:D113)</f>
        <v>20</v>
      </c>
      <c r="E114" s="15">
        <f t="shared" si="9"/>
        <v>0.36363636363636365</v>
      </c>
      <c r="F114" s="14">
        <f>SUM(F110:F113)</f>
        <v>18</v>
      </c>
      <c r="G114" s="15">
        <f t="shared" si="10"/>
        <v>0.32727272727272727</v>
      </c>
      <c r="H114" s="14">
        <f>SUM(H110:H113)</f>
        <v>28</v>
      </c>
      <c r="I114" s="15">
        <f t="shared" si="11"/>
        <v>0.50909090909090904</v>
      </c>
    </row>
    <row r="115" spans="1:9" x14ac:dyDescent="0.25">
      <c r="A115" s="51" t="s">
        <v>11</v>
      </c>
      <c r="B115" s="30" t="s">
        <v>25</v>
      </c>
      <c r="C115" s="12">
        <v>1</v>
      </c>
      <c r="D115" s="12">
        <v>0</v>
      </c>
      <c r="E115" s="49" t="s">
        <v>64</v>
      </c>
      <c r="F115" s="12">
        <v>0</v>
      </c>
      <c r="G115" s="49" t="s">
        <v>64</v>
      </c>
      <c r="H115" s="12">
        <v>0</v>
      </c>
      <c r="I115" s="49" t="s">
        <v>64</v>
      </c>
    </row>
    <row r="116" spans="1:9" x14ac:dyDescent="0.25">
      <c r="A116" s="51"/>
      <c r="B116" s="30" t="s">
        <v>26</v>
      </c>
      <c r="C116" s="12">
        <v>1</v>
      </c>
      <c r="D116" s="12">
        <v>0</v>
      </c>
      <c r="E116" s="49" t="s">
        <v>64</v>
      </c>
      <c r="F116" s="12">
        <v>0</v>
      </c>
      <c r="G116" s="49" t="s">
        <v>64</v>
      </c>
      <c r="H116" s="12">
        <v>0</v>
      </c>
      <c r="I116" s="49" t="s">
        <v>64</v>
      </c>
    </row>
    <row r="117" spans="1:9" x14ac:dyDescent="0.25">
      <c r="A117" s="51"/>
      <c r="B117" s="30" t="s">
        <v>27</v>
      </c>
      <c r="C117" s="12">
        <v>1</v>
      </c>
      <c r="D117" s="12">
        <v>1</v>
      </c>
      <c r="E117" s="13">
        <f t="shared" si="9"/>
        <v>1</v>
      </c>
      <c r="F117" s="12">
        <v>1</v>
      </c>
      <c r="G117" s="13">
        <f t="shared" si="10"/>
        <v>1</v>
      </c>
      <c r="H117" s="12">
        <v>1</v>
      </c>
      <c r="I117" s="13">
        <f t="shared" si="11"/>
        <v>1</v>
      </c>
    </row>
    <row r="118" spans="1:9" x14ac:dyDescent="0.25">
      <c r="A118" s="51"/>
      <c r="B118" s="30" t="s">
        <v>28</v>
      </c>
      <c r="C118" s="12">
        <v>5</v>
      </c>
      <c r="D118" s="12">
        <v>1</v>
      </c>
      <c r="E118" s="13">
        <f t="shared" si="9"/>
        <v>0.2</v>
      </c>
      <c r="F118" s="12">
        <v>0</v>
      </c>
      <c r="G118" s="49" t="s">
        <v>64</v>
      </c>
      <c r="H118" s="12">
        <v>0</v>
      </c>
      <c r="I118" s="49" t="s">
        <v>64</v>
      </c>
    </row>
    <row r="119" spans="1:9" x14ac:dyDescent="0.25">
      <c r="A119" s="51"/>
      <c r="B119" s="30" t="s">
        <v>29</v>
      </c>
      <c r="C119" s="12">
        <v>2</v>
      </c>
      <c r="D119" s="12">
        <v>0</v>
      </c>
      <c r="E119" s="49" t="s">
        <v>64</v>
      </c>
      <c r="F119" s="12">
        <v>0</v>
      </c>
      <c r="G119" s="49" t="s">
        <v>64</v>
      </c>
      <c r="H119" s="12">
        <v>0</v>
      </c>
      <c r="I119" s="49" t="s">
        <v>64</v>
      </c>
    </row>
    <row r="120" spans="1:9" x14ac:dyDescent="0.25">
      <c r="A120" s="51"/>
      <c r="B120" s="30" t="s">
        <v>30</v>
      </c>
      <c r="C120" s="12">
        <v>6</v>
      </c>
      <c r="D120" s="12">
        <v>1</v>
      </c>
      <c r="E120" s="13">
        <f t="shared" si="9"/>
        <v>0.16666666666666666</v>
      </c>
      <c r="F120" s="12">
        <v>2</v>
      </c>
      <c r="G120" s="13">
        <f t="shared" si="10"/>
        <v>0.33333333333333331</v>
      </c>
      <c r="H120" s="12">
        <v>1</v>
      </c>
      <c r="I120" s="13">
        <f t="shared" si="11"/>
        <v>0.16666666666666666</v>
      </c>
    </row>
    <row r="121" spans="1:9" x14ac:dyDescent="0.25">
      <c r="A121" s="51"/>
      <c r="B121" s="30" t="s">
        <v>31</v>
      </c>
      <c r="C121" s="12">
        <v>131</v>
      </c>
      <c r="D121" s="12">
        <v>57</v>
      </c>
      <c r="E121" s="13">
        <f t="shared" si="9"/>
        <v>0.4351145038167939</v>
      </c>
      <c r="F121" s="12">
        <v>57</v>
      </c>
      <c r="G121" s="13">
        <f t="shared" si="10"/>
        <v>0.4351145038167939</v>
      </c>
      <c r="H121" s="12">
        <v>29</v>
      </c>
      <c r="I121" s="13">
        <f t="shared" si="11"/>
        <v>0.22137404580152673</v>
      </c>
    </row>
    <row r="122" spans="1:9" x14ac:dyDescent="0.25">
      <c r="A122" s="51"/>
      <c r="B122" s="30" t="s">
        <v>32</v>
      </c>
      <c r="C122" s="12">
        <v>2</v>
      </c>
      <c r="D122" s="12">
        <v>0</v>
      </c>
      <c r="E122" s="49" t="s">
        <v>64</v>
      </c>
      <c r="F122" s="12">
        <v>0</v>
      </c>
      <c r="G122" s="49" t="s">
        <v>64</v>
      </c>
      <c r="H122" s="12">
        <v>0</v>
      </c>
      <c r="I122" s="49" t="s">
        <v>64</v>
      </c>
    </row>
    <row r="123" spans="1:9" x14ac:dyDescent="0.25">
      <c r="A123" s="51"/>
      <c r="B123" s="30" t="s">
        <v>33</v>
      </c>
      <c r="C123" s="12">
        <v>2</v>
      </c>
      <c r="D123" s="12">
        <v>1</v>
      </c>
      <c r="E123" s="13">
        <f t="shared" si="9"/>
        <v>0.5</v>
      </c>
      <c r="F123" s="12">
        <v>0</v>
      </c>
      <c r="G123" s="49" t="s">
        <v>64</v>
      </c>
      <c r="H123" s="12">
        <v>0</v>
      </c>
      <c r="I123" s="49" t="s">
        <v>64</v>
      </c>
    </row>
    <row r="124" spans="1:9" x14ac:dyDescent="0.25">
      <c r="A124" s="51"/>
      <c r="B124" s="30" t="s">
        <v>34</v>
      </c>
      <c r="C124" s="12">
        <v>0</v>
      </c>
      <c r="D124" s="12">
        <v>0</v>
      </c>
      <c r="E124" s="49" t="s">
        <v>64</v>
      </c>
      <c r="F124" s="12">
        <v>0</v>
      </c>
      <c r="G124" s="49" t="s">
        <v>64</v>
      </c>
      <c r="H124" s="12">
        <v>0</v>
      </c>
      <c r="I124" s="49" t="s">
        <v>64</v>
      </c>
    </row>
    <row r="125" spans="1:9" x14ac:dyDescent="0.25">
      <c r="A125" s="51"/>
      <c r="B125" s="30" t="s">
        <v>35</v>
      </c>
      <c r="C125" s="12">
        <v>5</v>
      </c>
      <c r="D125" s="12">
        <v>1</v>
      </c>
      <c r="E125" s="13">
        <f t="shared" si="9"/>
        <v>0.2</v>
      </c>
      <c r="F125" s="12">
        <v>1</v>
      </c>
      <c r="G125" s="13">
        <f t="shared" si="10"/>
        <v>0.2</v>
      </c>
      <c r="H125" s="12">
        <v>1</v>
      </c>
      <c r="I125" s="13">
        <f t="shared" si="11"/>
        <v>0.2</v>
      </c>
    </row>
    <row r="126" spans="1:9" x14ac:dyDescent="0.25">
      <c r="A126" s="51"/>
      <c r="B126" s="30" t="s">
        <v>36</v>
      </c>
      <c r="C126" s="12">
        <v>4</v>
      </c>
      <c r="D126" s="12">
        <v>0</v>
      </c>
      <c r="E126" s="49" t="s">
        <v>64</v>
      </c>
      <c r="F126" s="12">
        <v>0</v>
      </c>
      <c r="G126" s="49" t="s">
        <v>64</v>
      </c>
      <c r="H126" s="12"/>
      <c r="I126" s="49" t="s">
        <v>64</v>
      </c>
    </row>
    <row r="127" spans="1:9" x14ac:dyDescent="0.25">
      <c r="A127" s="51"/>
      <c r="B127" s="31" t="s">
        <v>12</v>
      </c>
      <c r="C127" s="14">
        <f>SUM(C115:C126)</f>
        <v>160</v>
      </c>
      <c r="D127" s="14">
        <f>SUM(D115:D126)</f>
        <v>62</v>
      </c>
      <c r="E127" s="15">
        <f t="shared" si="9"/>
        <v>0.38750000000000001</v>
      </c>
      <c r="F127" s="14">
        <f>SUM(F115:F126)</f>
        <v>61</v>
      </c>
      <c r="G127" s="15">
        <f t="shared" si="10"/>
        <v>0.38124999999999998</v>
      </c>
      <c r="H127" s="14">
        <f>SUM(H115:H126)</f>
        <v>32</v>
      </c>
      <c r="I127" s="15">
        <f t="shared" si="11"/>
        <v>0.2</v>
      </c>
    </row>
    <row r="128" spans="1:9" x14ac:dyDescent="0.25">
      <c r="A128" s="16" t="s">
        <v>13</v>
      </c>
      <c r="B128" s="17"/>
      <c r="C128" s="18">
        <f>SUM(C109,C114,C127)</f>
        <v>420</v>
      </c>
      <c r="D128" s="18">
        <f>SUM(D109,D114,D127)</f>
        <v>191</v>
      </c>
      <c r="E128" s="15">
        <f t="shared" si="9"/>
        <v>0.45476190476190476</v>
      </c>
      <c r="F128" s="18">
        <f>SUM(F109,F114,F127)</f>
        <v>182</v>
      </c>
      <c r="G128" s="15">
        <f t="shared" si="10"/>
        <v>0.43333333333333335</v>
      </c>
      <c r="H128" s="18">
        <f>SUM(H109,H114,H127)</f>
        <v>204</v>
      </c>
      <c r="I128" s="15">
        <f t="shared" si="11"/>
        <v>0.48571428571428571</v>
      </c>
    </row>
    <row r="129" spans="1:9" ht="30" x14ac:dyDescent="0.25">
      <c r="A129" s="20" t="s">
        <v>14</v>
      </c>
      <c r="B129" s="21" t="s">
        <v>15</v>
      </c>
      <c r="C129" s="18">
        <v>0</v>
      </c>
      <c r="D129" s="18">
        <v>0</v>
      </c>
      <c r="E129" s="49" t="s">
        <v>64</v>
      </c>
      <c r="F129" s="18">
        <v>0</v>
      </c>
      <c r="G129" s="49" t="s">
        <v>64</v>
      </c>
      <c r="H129" s="18">
        <v>0</v>
      </c>
      <c r="I129" s="49" t="s">
        <v>64</v>
      </c>
    </row>
    <row r="130" spans="1:9" ht="30" x14ac:dyDescent="0.25">
      <c r="A130" s="22" t="s">
        <v>13</v>
      </c>
      <c r="B130" s="11" t="s">
        <v>4</v>
      </c>
      <c r="C130" s="23">
        <f>SUM(C129,C128)</f>
        <v>420</v>
      </c>
      <c r="D130" s="23">
        <f>SUM(D129,D128)</f>
        <v>191</v>
      </c>
      <c r="E130" s="27">
        <f t="shared" si="9"/>
        <v>0.45476190476190476</v>
      </c>
      <c r="F130" s="23">
        <f>SUM(F129,F128)</f>
        <v>182</v>
      </c>
      <c r="G130" s="27">
        <f t="shared" si="10"/>
        <v>0.43333333333333335</v>
      </c>
      <c r="H130" s="23">
        <f>SUM(H129,H128)</f>
        <v>204</v>
      </c>
      <c r="I130" s="27">
        <f t="shared" si="11"/>
        <v>0.48571428571428571</v>
      </c>
    </row>
  </sheetData>
  <mergeCells count="39">
    <mergeCell ref="A107:A109"/>
    <mergeCell ref="A110:A114"/>
    <mergeCell ref="A115:A127"/>
    <mergeCell ref="H75:I77"/>
    <mergeCell ref="A78:A80"/>
    <mergeCell ref="A81:A85"/>
    <mergeCell ref="A86:A98"/>
    <mergeCell ref="A104:A106"/>
    <mergeCell ref="B104:B106"/>
    <mergeCell ref="C104:C106"/>
    <mergeCell ref="D104:E106"/>
    <mergeCell ref="F104:G106"/>
    <mergeCell ref="H104:I106"/>
    <mergeCell ref="A75:A77"/>
    <mergeCell ref="B75:B77"/>
    <mergeCell ref="C75:C77"/>
    <mergeCell ref="D75:E77"/>
    <mergeCell ref="F75:G77"/>
    <mergeCell ref="F46:G48"/>
    <mergeCell ref="H46:I48"/>
    <mergeCell ref="A49:A51"/>
    <mergeCell ref="A52:A56"/>
    <mergeCell ref="A57:A69"/>
    <mergeCell ref="A46:A48"/>
    <mergeCell ref="B46:B48"/>
    <mergeCell ref="C46:C48"/>
    <mergeCell ref="D46:E48"/>
    <mergeCell ref="C37:D37"/>
    <mergeCell ref="E37:F37"/>
    <mergeCell ref="G37:H37"/>
    <mergeCell ref="A10:A14"/>
    <mergeCell ref="A15:A27"/>
    <mergeCell ref="A7:A9"/>
    <mergeCell ref="D4:E6"/>
    <mergeCell ref="F4:G6"/>
    <mergeCell ref="H4:I6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 2018</vt:lpstr>
      <vt:lpstr>Aruandesse 2018</vt:lpstr>
      <vt:lpstr>Kirjeldus 2017</vt:lpstr>
      <vt:lpstr>Aruandesse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2019-01-24T10:43:17Z</dcterms:created>
  <dcterms:modified xsi:type="dcterms:W3CDTF">2019-10-21T06:24:02Z</dcterms:modified>
</cp:coreProperties>
</file>