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haigekassa.ee\yldine\P_ravikindlustushyvitised\P11_tervishoiukvaliteet\5_Indikaatorid\Eesti_ravikvaliteedi_andmed_2017\Kujundus\Kodulehele\"/>
    </mc:Choice>
  </mc:AlternateContent>
  <xr:revisionPtr revIDLastSave="0" documentId="8_{DC63C434-7282-4104-ACBB-E3A4B5F8C34B}" xr6:coauthVersionLast="31" xr6:coauthVersionMax="31" xr10:uidLastSave="{00000000-0000-0000-0000-000000000000}"/>
  <bookViews>
    <workbookView xWindow="0" yWindow="0" windowWidth="15360" windowHeight="7545" activeTab="1" xr2:uid="{00000000-000D-0000-FFFF-FFFF00000000}"/>
  </bookViews>
  <sheets>
    <sheet name="Kirjeldus" sheetId="1" r:id="rId1"/>
    <sheet name="Aruandesse" sheetId="2" r:id="rId2"/>
    <sheet name="Andmed_detailsem" sheetId="3" r:id="rId3"/>
    <sheet name="Aastate võrdlus" sheetId="4" r:id="rId4"/>
  </sheets>
  <externalReferences>
    <externalReference r:id="rId5"/>
    <externalReference r:id="rId6"/>
  </externalReferences>
  <definedNames>
    <definedName name="DF_GRID_1">Aruandesse!#REF!</definedName>
    <definedName name="DF_GRID_1_1">Andmed_detailsem!#REF!</definedName>
    <definedName name="DF_GRID_1_2">Andmed_detailsem!#REF!</definedName>
    <definedName name="HVA">[1]Aruandesse!#REF!*0+[1]Aruandesse!#REF!</definedName>
    <definedName name="HVA_I" localSheetId="3">[2]Aruandesse!$C$4:$C$25*0+[2]Aruandesse!$C$26</definedName>
    <definedName name="HVA_I">Aruandesse!$E$5:$E$26*0+Aruandesse!$E$27</definedName>
    <definedName name="HVA_II" localSheetId="3">[2]Aruandesse!#REF!*0+[2]Aruandesse!#REF!</definedName>
    <definedName name="HVA_II">Aruandesse!#REF!*0+Aruandesse!#REF!</definedName>
    <definedName name="SAPBEXhrIndnt" hidden="1">"Wide"</definedName>
    <definedName name="SAPsysID" hidden="1">"708C5W7SBKP804JT78WJ0JNKI"</definedName>
    <definedName name="SAPwbID" hidden="1">"ARS"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2" l="1"/>
  <c r="F8" i="2"/>
  <c r="F9" i="2"/>
  <c r="F10" i="2"/>
  <c r="F13" i="2"/>
  <c r="F15" i="2"/>
  <c r="F17" i="2"/>
  <c r="F18" i="2"/>
  <c r="F20" i="2"/>
  <c r="F21" i="2"/>
  <c r="F22" i="2"/>
  <c r="F23" i="2"/>
  <c r="F24" i="2"/>
  <c r="F25" i="2"/>
  <c r="F26" i="2"/>
  <c r="F27" i="2"/>
  <c r="F5" i="2"/>
  <c r="D27" i="2" l="1"/>
  <c r="I51" i="4"/>
  <c r="I38" i="4"/>
  <c r="I33" i="4"/>
  <c r="I52" i="4" s="1"/>
  <c r="K27" i="2"/>
  <c r="J27" i="2"/>
  <c r="K26" i="2"/>
  <c r="J26" i="2"/>
  <c r="G26" i="2"/>
  <c r="K25" i="2"/>
  <c r="J25" i="2"/>
  <c r="G25" i="2"/>
  <c r="K24" i="2"/>
  <c r="J24" i="2"/>
  <c r="G24" i="2"/>
  <c r="K23" i="2"/>
  <c r="J23" i="2"/>
  <c r="G23" i="2"/>
  <c r="K22" i="2"/>
  <c r="J22" i="2"/>
  <c r="G22" i="2"/>
  <c r="K21" i="2"/>
  <c r="J21" i="2"/>
  <c r="G21" i="2"/>
  <c r="K20" i="2"/>
  <c r="J20" i="2"/>
  <c r="G20" i="2"/>
  <c r="K19" i="2"/>
  <c r="J19" i="2"/>
  <c r="G19" i="2"/>
  <c r="K18" i="2"/>
  <c r="J18" i="2"/>
  <c r="G18" i="2"/>
  <c r="K17" i="2"/>
  <c r="J17" i="2"/>
  <c r="G17" i="2"/>
  <c r="K16" i="2"/>
  <c r="J16" i="2"/>
  <c r="G16" i="2"/>
  <c r="K15" i="2"/>
  <c r="J15" i="2"/>
  <c r="G15" i="2"/>
  <c r="K14" i="2"/>
  <c r="J14" i="2"/>
  <c r="G14" i="2"/>
  <c r="K13" i="2"/>
  <c r="J13" i="2"/>
  <c r="G13" i="2"/>
  <c r="K12" i="2"/>
  <c r="J12" i="2"/>
  <c r="G12" i="2"/>
  <c r="K11" i="2"/>
  <c r="J11" i="2"/>
  <c r="G11" i="2"/>
  <c r="K10" i="2"/>
  <c r="J10" i="2"/>
  <c r="G10" i="2"/>
  <c r="K9" i="2"/>
  <c r="J9" i="2"/>
  <c r="G9" i="2"/>
  <c r="K8" i="2"/>
  <c r="J8" i="2"/>
  <c r="G8" i="2"/>
  <c r="K7" i="2"/>
  <c r="J7" i="2"/>
  <c r="G7" i="2"/>
  <c r="K6" i="2"/>
  <c r="J6" i="2"/>
  <c r="G6" i="2"/>
  <c r="K5" i="2"/>
  <c r="J5" i="2"/>
  <c r="G5" i="2"/>
</calcChain>
</file>

<file path=xl/sharedStrings.xml><?xml version="1.0" encoding="utf-8"?>
<sst xmlns="http://schemas.openxmlformats.org/spreadsheetml/2006/main" count="162" uniqueCount="114">
  <si>
    <t xml:space="preserve">INDIKAATOR 3c. PÄEVAKIRURGIA OSAKAAL: TONSILLEKTOOMIA JA/VÕI ADENOIDEKTOOMIA </t>
  </si>
  <si>
    <t xml:space="preserve">Raviarved, millel on vähemalt üks NCSP EMB  alapeatüki koodidest </t>
  </si>
  <si>
    <t>haiglaliik</t>
  </si>
  <si>
    <t xml:space="preserve">haigla </t>
  </si>
  <si>
    <t>95% usaldusvahemik</t>
  </si>
  <si>
    <t>alumine usaldusvahemik</t>
  </si>
  <si>
    <t>ülemine usaldusvahemik</t>
  </si>
  <si>
    <t>alumise usaldusvahemiku erinevus sagedusest</t>
  </si>
  <si>
    <t>ülemise usaldusvahemiku erinevus sagedusest</t>
  </si>
  <si>
    <t>piirkondlikud</t>
  </si>
  <si>
    <t>PERH</t>
  </si>
  <si>
    <t>TLH</t>
  </si>
  <si>
    <t>TÜK</t>
  </si>
  <si>
    <t>piirkH</t>
  </si>
  <si>
    <t>keskhaiglad</t>
  </si>
  <si>
    <t>ITK</t>
  </si>
  <si>
    <t>IVKH</t>
  </si>
  <si>
    <t>LTKH</t>
  </si>
  <si>
    <t>MA</t>
  </si>
  <si>
    <t>PH</t>
  </si>
  <si>
    <t>keskH</t>
  </si>
  <si>
    <t>üldhaiglad</t>
  </si>
  <si>
    <t>Hiiumaa</t>
  </si>
  <si>
    <t>Jõgeva</t>
  </si>
  <si>
    <t>Järva</t>
  </si>
  <si>
    <t>Kures</t>
  </si>
  <si>
    <t>Lõuna</t>
  </si>
  <si>
    <t>Lääne</t>
  </si>
  <si>
    <t>Narva</t>
  </si>
  <si>
    <t>Põlva</t>
  </si>
  <si>
    <t>Rakvere</t>
  </si>
  <si>
    <t>Rapla</t>
  </si>
  <si>
    <t>Valga</t>
  </si>
  <si>
    <t>Vilj</t>
  </si>
  <si>
    <t>üldH</t>
  </si>
  <si>
    <t>HVA keskmine</t>
  </si>
  <si>
    <t>Kokku</t>
  </si>
  <si>
    <t>Teenus ravitüübi kaupa</t>
  </si>
  <si>
    <t>Raviasutus</t>
  </si>
  <si>
    <t>Ambulatoorne v.a päevaravi</t>
  </si>
  <si>
    <t>Statsionaarne</t>
  </si>
  <si>
    <t>Päevaravi</t>
  </si>
  <si>
    <t>Kokku:</t>
  </si>
  <si>
    <t>EMB kood</t>
  </si>
  <si>
    <t>EMB koodi nimetus</t>
  </si>
  <si>
    <t>EMB10</t>
  </si>
  <si>
    <t>EMB30</t>
  </si>
  <si>
    <t>EMB00</t>
  </si>
  <si>
    <t>EMB20</t>
  </si>
  <si>
    <t>EMB99</t>
  </si>
  <si>
    <t>Mandlite või adenoidide lesiooni ekstsis</t>
  </si>
  <si>
    <t>Jõgeva Haigla SA</t>
  </si>
  <si>
    <t>Tonsillektoomia</t>
  </si>
  <si>
    <t>Pärnu Haigla SA</t>
  </si>
  <si>
    <t>Adenotonsillektoomia</t>
  </si>
  <si>
    <t>Tallinna Lastehaigla SA</t>
  </si>
  <si>
    <t>Adenotoomia</t>
  </si>
  <si>
    <t>Põlva Haigla AS</t>
  </si>
  <si>
    <t>AS Rakvere Haigla</t>
  </si>
  <si>
    <t>Valga Haigla AS</t>
  </si>
  <si>
    <t>Lõuna-Eesti Haigla AS</t>
  </si>
  <si>
    <t>SA Narva Haigla</t>
  </si>
  <si>
    <t>Järvamaa Haigla AS</t>
  </si>
  <si>
    <t>Kuressaare Haigla SA</t>
  </si>
  <si>
    <t>TÜ Kliinikum SA</t>
  </si>
  <si>
    <t>Viljandi Haigla SA</t>
  </si>
  <si>
    <t>Põhja-Eesti Regionaalhaigla SA</t>
  </si>
  <si>
    <t>Ida-Tallinna Keskhaigla AS</t>
  </si>
  <si>
    <t>SA Ida-Viru Keskhaigla</t>
  </si>
  <si>
    <t>Sihtasutus Raplamaa Haigla</t>
  </si>
  <si>
    <t xml:space="preserve">Raviarved, millel on vähemalt üks NCSP EMB-alapeatüki koodidest </t>
  </si>
  <si>
    <t>2015 päevakirurgias teostatud tonsillektoomia ja/või adenoidektoomia , %</t>
  </si>
  <si>
    <t>2014 päevakirurgias teostatud tonsillektoomia ja/või adenoidektoomia , %</t>
  </si>
  <si>
    <t>2013 päevakirurgias teostatud tonsillektoomia ja/või adenoidektoomia , %</t>
  </si>
  <si>
    <t>2012 päevakirurgias teostatud tonisllektoomia ja/või adenoidektoomia , %</t>
  </si>
  <si>
    <t>2011  päevakirurgias teostatud tonisllektoomia ja/või adenoidektoomia, %</t>
  </si>
  <si>
    <t>2017 teostatud tonsillektoomia ja/või adenoidektoomia, kordi</t>
  </si>
  <si>
    <t>2016  teostatud tonsillektoomia ja/või adenoidektoomia, kordi</t>
  </si>
  <si>
    <t>2015  teostatud tonsillektoomia ja/või adenoidektoomia, kordi</t>
  </si>
  <si>
    <t>2014  teostatud tonisllektoomia ja/või adenoidektoomia, kordi</t>
  </si>
  <si>
    <t>2013  teostatud tonisllektoomia ja/või adenoidektoomia, kordi</t>
  </si>
  <si>
    <t>2012  teostatud tonisllektoomia ja/või adenoidektoomia, kordi</t>
  </si>
  <si>
    <t>2011  teostatud tonisllektoomia ja/või adenoidektoomia, kordi</t>
  </si>
  <si>
    <t>MA - mitte arvutatav</t>
  </si>
  <si>
    <t>2017 päevakirurgias teostatud tonsillektoomia ja/või adenoidektoomiad, osakaal</t>
  </si>
  <si>
    <t>Haiglaliik</t>
  </si>
  <si>
    <t>Piirkondlikud</t>
  </si>
  <si>
    <t>Põhja-Eesti Regionaalhaigla</t>
  </si>
  <si>
    <t>Tallinna Lastehaigla</t>
  </si>
  <si>
    <t>Tartu Ülikooli Kliinikum</t>
  </si>
  <si>
    <t>Ida-Tallinna Keskhaigla</t>
  </si>
  <si>
    <t>Ida-Viru Keskhaigla</t>
  </si>
  <si>
    <t>Lääne-Tallinna Keskhaigla</t>
  </si>
  <si>
    <t>Pärnu Haigla</t>
  </si>
  <si>
    <t xml:space="preserve">Üldhaiglad </t>
  </si>
  <si>
    <t>Hiiumaa Haigla</t>
  </si>
  <si>
    <t>Jõgeva Haigla</t>
  </si>
  <si>
    <t>Järvamaa Haigla</t>
  </si>
  <si>
    <t>Kuressaare Haigla</t>
  </si>
  <si>
    <t>Lõuna-Eesti Haigla</t>
  </si>
  <si>
    <t>Läänemaa Haigla</t>
  </si>
  <si>
    <t>Narva Haigla</t>
  </si>
  <si>
    <t>Põlva Haigla</t>
  </si>
  <si>
    <t>Rakvere Haigla</t>
  </si>
  <si>
    <t>Raplamaa Haigla</t>
  </si>
  <si>
    <t>Valga Haigla</t>
  </si>
  <si>
    <t>Viljandi Haigla</t>
  </si>
  <si>
    <t xml:space="preserve">Haigla </t>
  </si>
  <si>
    <t>Keskhaiglad</t>
  </si>
  <si>
    <t>* teenust ei osutata</t>
  </si>
  <si>
    <t>2016 päevakirurgias teostatud tonsillektoomiad ja/või adenoidektoomiate osatähtsus, %</t>
  </si>
  <si>
    <t>2017.a päevakirurgias teostatud tonsillektoomiad ja/või adenoidektoomiad, osakaal</t>
  </si>
  <si>
    <t>2017.a päevakirurgias teostatud tonsillektoomiad ja/või adenoidektoomiad, arv</t>
  </si>
  <si>
    <t>2017.a  teostatud tonsillektoomiad ja/või adenoidektoomiad, arv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</si>
</sst>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4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u/>
      <sz val="11"/>
      <color theme="10"/>
      <name val="Calibri"/>
      <family val="2"/>
      <charset val="186"/>
      <scheme val="minor"/>
    </font>
    <font>
      <b/>
      <sz val="10"/>
      <color rgb="FF000000"/>
      <name val="Times New Roman"/>
      <family val="1"/>
      <charset val="186"/>
    </font>
    <font>
      <b/>
      <sz val="11"/>
      <color rgb="FF1C5394"/>
      <name val="Times New Roman"/>
      <family val="1"/>
      <charset val="186"/>
    </font>
    <font>
      <sz val="11"/>
      <color theme="3"/>
      <name val="Times New Roman"/>
      <family val="1"/>
      <charset val="186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1C5394"/>
      <name val="Times New Roman"/>
      <family val="1"/>
    </font>
    <font>
      <sz val="1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62BB46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9">
    <xf numFmtId="0" fontId="0" fillId="0" borderId="0" xfId="0"/>
    <xf numFmtId="0" fontId="6" fillId="0" borderId="0" xfId="0" applyFont="1"/>
    <xf numFmtId="0" fontId="5" fillId="0" borderId="0" xfId="2"/>
    <xf numFmtId="0" fontId="7" fillId="0" borderId="0" xfId="0" applyFont="1"/>
    <xf numFmtId="0" fontId="8" fillId="0" borderId="0" xfId="0" applyFont="1"/>
    <xf numFmtId="0" fontId="2" fillId="0" borderId="0" xfId="0" applyFont="1"/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Fill="1" applyBorder="1"/>
    <xf numFmtId="9" fontId="1" fillId="0" borderId="1" xfId="1" applyFont="1" applyFill="1" applyBorder="1"/>
    <xf numFmtId="0" fontId="1" fillId="0" borderId="1" xfId="1" applyNumberFormat="1" applyFont="1" applyFill="1" applyBorder="1"/>
    <xf numFmtId="9" fontId="1" fillId="0" borderId="1" xfId="1" applyFont="1" applyBorder="1" applyAlignment="1">
      <alignment horizontal="right"/>
    </xf>
    <xf numFmtId="9" fontId="11" fillId="0" borderId="0" xfId="1" applyFont="1" applyFill="1" applyBorder="1"/>
    <xf numFmtId="0" fontId="3" fillId="0" borderId="1" xfId="0" applyFont="1" applyFill="1" applyBorder="1"/>
    <xf numFmtId="9" fontId="3" fillId="0" borderId="1" xfId="1" applyFont="1" applyFill="1" applyBorder="1"/>
    <xf numFmtId="0" fontId="3" fillId="0" borderId="1" xfId="1" applyNumberFormat="1" applyFont="1" applyFill="1" applyBorder="1"/>
    <xf numFmtId="9" fontId="3" fillId="0" borderId="1" xfId="1" applyFont="1" applyBorder="1" applyAlignment="1">
      <alignment horizontal="right"/>
    </xf>
    <xf numFmtId="0" fontId="3" fillId="0" borderId="1" xfId="0" applyFont="1" applyFill="1" applyBorder="1" applyAlignment="1">
      <alignment vertical="center"/>
    </xf>
    <xf numFmtId="9" fontId="1" fillId="0" borderId="0" xfId="1" applyFont="1"/>
    <xf numFmtId="0" fontId="12" fillId="0" borderId="0" xfId="0" applyFont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0" borderId="1" xfId="0" applyBorder="1"/>
    <xf numFmtId="0" fontId="10" fillId="0" borderId="1" xfId="0" applyFont="1" applyBorder="1"/>
    <xf numFmtId="0" fontId="10" fillId="0" borderId="1" xfId="0" applyFont="1" applyBorder="1" applyAlignment="1">
      <alignment horizontal="right"/>
    </xf>
    <xf numFmtId="0" fontId="3" fillId="0" borderId="1" xfId="0" applyFont="1" applyBorder="1"/>
    <xf numFmtId="0" fontId="9" fillId="0" borderId="0" xfId="0" applyFont="1" applyFill="1" applyBorder="1" applyAlignment="1">
      <alignment horizontal="center" vertical="top" wrapText="1"/>
    </xf>
    <xf numFmtId="0" fontId="13" fillId="0" borderId="0" xfId="0" applyFont="1"/>
    <xf numFmtId="0" fontId="0" fillId="0" borderId="2" xfId="0" applyFill="1" applyBorder="1"/>
    <xf numFmtId="9" fontId="0" fillId="0" borderId="1" xfId="0" applyNumberFormat="1" applyFill="1" applyBorder="1"/>
    <xf numFmtId="9" fontId="0" fillId="0" borderId="1" xfId="0" applyNumberFormat="1" applyBorder="1"/>
    <xf numFmtId="9" fontId="4" fillId="0" borderId="0" xfId="0" applyNumberFormat="1" applyFont="1"/>
    <xf numFmtId="0" fontId="3" fillId="0" borderId="7" xfId="0" applyFont="1" applyBorder="1"/>
    <xf numFmtId="9" fontId="3" fillId="0" borderId="1" xfId="0" applyNumberFormat="1" applyFont="1" applyBorder="1"/>
    <xf numFmtId="0" fontId="3" fillId="0" borderId="2" xfId="0" applyFont="1" applyFill="1" applyBorder="1" applyAlignment="1"/>
    <xf numFmtId="9" fontId="3" fillId="0" borderId="1" xfId="0" applyNumberFormat="1" applyFont="1" applyFill="1" applyBorder="1" applyAlignment="1"/>
    <xf numFmtId="9" fontId="3" fillId="0" borderId="0" xfId="1" applyFont="1" applyFill="1" applyBorder="1"/>
    <xf numFmtId="0" fontId="1" fillId="0" borderId="2" xfId="1" applyNumberFormat="1" applyFont="1" applyFill="1" applyBorder="1"/>
    <xf numFmtId="0" fontId="1" fillId="0" borderId="0" xfId="1" applyNumberFormat="1" applyFont="1" applyFill="1" applyBorder="1"/>
    <xf numFmtId="0" fontId="0" fillId="0" borderId="2" xfId="0" applyBorder="1"/>
    <xf numFmtId="0" fontId="3" fillId="0" borderId="2" xfId="1" applyNumberFormat="1" applyFont="1" applyFill="1" applyBorder="1"/>
    <xf numFmtId="0" fontId="3" fillId="0" borderId="0" xfId="1" applyNumberFormat="1" applyFont="1" applyFill="1" applyBorder="1"/>
    <xf numFmtId="0" fontId="3" fillId="0" borderId="1" xfId="0" applyFont="1" applyFill="1" applyBorder="1" applyAlignment="1"/>
    <xf numFmtId="0" fontId="4" fillId="0" borderId="0" xfId="0" applyFont="1" applyBorder="1" applyAlignment="1">
      <alignment horizontal="center" wrapText="1"/>
    </xf>
    <xf numFmtId="164" fontId="4" fillId="0" borderId="0" xfId="0" applyNumberFormat="1" applyFont="1"/>
    <xf numFmtId="9" fontId="0" fillId="0" borderId="1" xfId="1" applyFont="1" applyBorder="1" applyAlignment="1">
      <alignment horizontal="right"/>
    </xf>
    <xf numFmtId="0" fontId="3" fillId="0" borderId="1" xfId="0" applyFont="1" applyFill="1" applyBorder="1" applyAlignment="1">
      <alignment horizontal="center" vertical="center"/>
    </xf>
    <xf numFmtId="0" fontId="0" fillId="0" borderId="6" xfId="0" applyFont="1" applyBorder="1"/>
    <xf numFmtId="0" fontId="0" fillId="0" borderId="1" xfId="0" applyFont="1" applyBorder="1"/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462119432873088E-2"/>
          <c:y val="2.3202761419528439E-2"/>
          <c:w val="0.8908116603767724"/>
          <c:h val="0.5701621499766517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Aruandesse!$E$4</c:f>
              <c:strCache>
                <c:ptCount val="1"/>
                <c:pt idx="0">
                  <c:v>2017.a päevakirurgias teostatud tonsillektoomiad ja/või adenoidektoomiad, osakaal</c:v>
                </c:pt>
              </c:strCache>
            </c:strRef>
          </c:tx>
          <c:spPr>
            <a:solidFill>
              <a:schemeClr val="accent1"/>
            </a:solidFill>
            <a:effectLst>
              <a:outerShdw blurRad="40005" dist="22860" dir="5400000" algn="ctr" rotWithShape="0">
                <a:schemeClr val="accent1">
                  <a:alpha val="35000"/>
                </a:scheme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2"/>
            <c:invertIfNegative val="0"/>
            <c:bubble3D val="0"/>
            <c:spPr>
              <a:solidFill>
                <a:schemeClr val="accent1">
                  <a:alpha val="50000"/>
                </a:schemeClr>
              </a:solidFill>
              <a:effectLst>
                <a:outerShdw blurRad="40005" dist="22860" dir="5400000" algn="ctr" rotWithShape="0">
                  <a:schemeClr val="accent1">
                    <a:alpha val="35000"/>
                  </a:scheme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AA05-4EF8-86A8-654C6435B068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>
                  <a:alpha val="50000"/>
                </a:schemeClr>
              </a:solidFill>
              <a:effectLst>
                <a:outerShdw blurRad="40005" dist="22860" dir="5400000" algn="ctr" rotWithShape="0">
                  <a:schemeClr val="accent1">
                    <a:alpha val="35000"/>
                  </a:scheme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AA05-4EF8-86A8-654C6435B068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1">
                  <a:alpha val="50000"/>
                </a:schemeClr>
              </a:solidFill>
              <a:effectLst>
                <a:outerShdw blurRad="40005" dist="22860" dir="5400000" algn="ctr" rotWithShape="0">
                  <a:schemeClr val="accent1">
                    <a:alpha val="35000"/>
                  </a:scheme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AA05-4EF8-86A8-654C6435B068}"/>
              </c:ext>
            </c:extLst>
          </c:dPt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Aruandesse!$K$5:$K$27</c15:sqref>
                    </c15:fullRef>
                  </c:ext>
                </c:extLst>
                <c:f>(Aruandesse!$K$5,Aruandesse!$K$7:$K$10,Aruandesse!$K$13,Aruandesse!$K$15,Aruandesse!$K$17:$K$18,Aruandesse!$K$20:$K$27)</c:f>
                <c:numCache>
                  <c:formatCode>General</c:formatCode>
                  <c:ptCount val="17"/>
                  <c:pt idx="0">
                    <c:v>5.0111111111109996E-2</c:v>
                  </c:pt>
                  <c:pt idx="1">
                    <c:v>2.4770491803279997E-2</c:v>
                  </c:pt>
                  <c:pt idx="2">
                    <c:v>3.6658682634729989E-2</c:v>
                  </c:pt>
                  <c:pt idx="3">
                    <c:v>3.0020408163269993E-2</c:v>
                  </c:pt>
                  <c:pt idx="4">
                    <c:v>9.0067796610170003E-2</c:v>
                  </c:pt>
                  <c:pt idx="5">
                    <c:v>2.4005464480870001E-2</c:v>
                  </c:pt>
                  <c:pt idx="6">
                    <c:v>0</c:v>
                  </c:pt>
                  <c:pt idx="7">
                    <c:v>0</c:v>
                  </c:pt>
                  <c:pt idx="8">
                    <c:v>3.4710144927539988E-2</c:v>
                  </c:pt>
                  <c:pt idx="9">
                    <c:v>0.10635897435897</c:v>
                  </c:pt>
                  <c:pt idx="10">
                    <c:v>0</c:v>
                  </c:pt>
                  <c:pt idx="11">
                    <c:v>5.6371069182390002E-2</c:v>
                  </c:pt>
                  <c:pt idx="12">
                    <c:v>5.9999999999999942E-2</c:v>
                  </c:pt>
                  <c:pt idx="13">
                    <c:v>0</c:v>
                  </c:pt>
                  <c:pt idx="14">
                    <c:v>0</c:v>
                  </c:pt>
                  <c:pt idx="15">
                    <c:v>3.5597826086959938E-2</c:v>
                  </c:pt>
                  <c:pt idx="16">
                    <c:v>2.0831460674160029E-2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Aruandesse!$J$5:$J$27</c15:sqref>
                    </c15:fullRef>
                  </c:ext>
                </c:extLst>
                <c:f>(Aruandesse!$J$5,Aruandesse!$J$7:$J$10,Aruandesse!$J$13,Aruandesse!$J$15,Aruandesse!$J$17:$J$18,Aruandesse!$J$20:$J$27)</c:f>
                <c:numCache>
                  <c:formatCode>General</c:formatCode>
                  <c:ptCount val="17"/>
                  <c:pt idx="0">
                    <c:v>5.1888888888889984E-2</c:v>
                  </c:pt>
                  <c:pt idx="1">
                    <c:v>1.3229508196720001E-2</c:v>
                  </c:pt>
                  <c:pt idx="2">
                    <c:v>3.4341317365270019E-2</c:v>
                  </c:pt>
                  <c:pt idx="3">
                    <c:v>2.1979591836730004E-2</c:v>
                  </c:pt>
                  <c:pt idx="4">
                    <c:v>8.0932203389829982E-2</c:v>
                  </c:pt>
                  <c:pt idx="5">
                    <c:v>1.8994535519129996E-2</c:v>
                  </c:pt>
                  <c:pt idx="6">
                    <c:v>3.1000000000000028E-2</c:v>
                  </c:pt>
                  <c:pt idx="7">
                    <c:v>0.24199999999999999</c:v>
                  </c:pt>
                  <c:pt idx="8">
                    <c:v>5.7289855072459983E-2</c:v>
                  </c:pt>
                  <c:pt idx="9">
                    <c:v>2.064102564103E-2</c:v>
                  </c:pt>
                  <c:pt idx="10">
                    <c:v>3.9000000000000035E-2</c:v>
                  </c:pt>
                  <c:pt idx="11">
                    <c:v>3.7628930817609998E-2</c:v>
                  </c:pt>
                  <c:pt idx="12">
                    <c:v>0.13</c:v>
                  </c:pt>
                  <c:pt idx="13">
                    <c:v>4.8000000000000043E-2</c:v>
                  </c:pt>
                  <c:pt idx="14">
                    <c:v>0.32399999999999995</c:v>
                  </c:pt>
                  <c:pt idx="15">
                    <c:v>3.4402173913040013E-2</c:v>
                  </c:pt>
                  <c:pt idx="16">
                    <c:v>2.0168539325840007E-2</c:v>
                  </c:pt>
                </c:numCache>
              </c:numRef>
            </c:minus>
          </c:errBars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Aruandesse!$A$5:$B$26</c15:sqref>
                  </c15:fullRef>
                </c:ext>
              </c:extLst>
              <c:f>(Aruandesse!$A$5:$B$5,Aruandesse!$A$7:$B$10,Aruandesse!$A$13:$B$13,Aruandesse!$A$15:$B$15,Aruandesse!$A$17:$B$18,Aruandesse!$A$20:$B$26)</c:f>
              <c:multiLvlStrCache>
                <c:ptCount val="16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Ida-Viru Keskhaigla</c:v>
                  </c:pt>
                  <c:pt idx="5">
                    <c:v>keskH</c:v>
                  </c:pt>
                  <c:pt idx="6">
                    <c:v>Jõgeva Haigla</c:v>
                  </c:pt>
                  <c:pt idx="7">
                    <c:v>Kuressaare Haigla</c:v>
                  </c:pt>
                  <c:pt idx="8">
                    <c:v>Lõuna-Eesti Haigla</c:v>
                  </c:pt>
                  <c:pt idx="9">
                    <c:v>Narva Haigla</c:v>
                  </c:pt>
                  <c:pt idx="10">
                    <c:v>Põlva Haigla</c:v>
                  </c:pt>
                  <c:pt idx="11">
                    <c:v>Rakvere Haigla</c:v>
                  </c:pt>
                  <c:pt idx="12">
                    <c:v>Raplamaa Haigla</c:v>
                  </c:pt>
                  <c:pt idx="13">
                    <c:v>Valga Haigla</c:v>
                  </c:pt>
                  <c:pt idx="14">
                    <c:v>Viljandi Haigla</c:v>
                  </c:pt>
                  <c:pt idx="15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Aruandesse!$E$5:$E$26</c15:sqref>
                  </c15:fullRef>
                </c:ext>
              </c:extLst>
              <c:f>(Aruandesse!$E$5,Aruandesse!$E$7:$E$10,Aruandesse!$E$13,Aruandesse!$E$15,Aruandesse!$E$17:$E$18,Aruandesse!$E$20:$E$26)</c:f>
              <c:numCache>
                <c:formatCode>0%</c:formatCode>
                <c:ptCount val="16"/>
                <c:pt idx="0">
                  <c:v>0.58888888888889002</c:v>
                </c:pt>
                <c:pt idx="1">
                  <c:v>2.622950819672E-2</c:v>
                </c:pt>
                <c:pt idx="2">
                  <c:v>0.32934131736527</c:v>
                </c:pt>
                <c:pt idx="3">
                  <c:v>7.3979591836730002E-2</c:v>
                </c:pt>
                <c:pt idx="4">
                  <c:v>0.35593220338983</c:v>
                </c:pt>
                <c:pt idx="5">
                  <c:v>9.6994535519129996E-2</c:v>
                </c:pt>
                <c:pt idx="6">
                  <c:v>1</c:v>
                </c:pt>
                <c:pt idx="7">
                  <c:v>1</c:v>
                </c:pt>
                <c:pt idx="8">
                  <c:v>0.92028985507245997</c:v>
                </c:pt>
                <c:pt idx="9">
                  <c:v>2.5641025641030001E-2</c:v>
                </c:pt>
                <c:pt idx="10">
                  <c:v>1</c:v>
                </c:pt>
                <c:pt idx="11">
                  <c:v>0.10062893081761</c:v>
                </c:pt>
                <c:pt idx="12">
                  <c:v>0.9</c:v>
                </c:pt>
                <c:pt idx="13">
                  <c:v>1</c:v>
                </c:pt>
                <c:pt idx="14">
                  <c:v>1</c:v>
                </c:pt>
                <c:pt idx="15">
                  <c:v>0.66440217391304002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A05-4EF8-86A8-654C6435B0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596549919"/>
        <c:axId val="1"/>
      </c:barChart>
      <c:lineChart>
        <c:grouping val="standard"/>
        <c:varyColors val="0"/>
        <c:ser>
          <c:idx val="1"/>
          <c:order val="1"/>
          <c:tx>
            <c:strRef>
              <c:f>'Aastate võrdlus'!$D$3</c:f>
              <c:strCache>
                <c:ptCount val="1"/>
                <c:pt idx="0">
                  <c:v>2016 päevakirurgias teostatud tonsillektoomiad ja/või adenoidektoomiate osatähtsus, %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Aruandesse!$A$5:$B$26</c15:sqref>
                  </c15:fullRef>
                </c:ext>
              </c:extLst>
              <c:f>(Aruandesse!$A$5:$B$5,Aruandesse!$A$7:$B$10,Aruandesse!$A$13:$B$13,Aruandesse!$A$15:$B$15,Aruandesse!$A$17:$B$18,Aruandesse!$A$20:$B$26)</c:f>
              <c:multiLvlStrCache>
                <c:ptCount val="16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Ida-Viru Keskhaigla</c:v>
                  </c:pt>
                  <c:pt idx="5">
                    <c:v>keskH</c:v>
                  </c:pt>
                  <c:pt idx="6">
                    <c:v>Jõgeva Haigla</c:v>
                  </c:pt>
                  <c:pt idx="7">
                    <c:v>Kuressaare Haigla</c:v>
                  </c:pt>
                  <c:pt idx="8">
                    <c:v>Lõuna-Eesti Haigla</c:v>
                  </c:pt>
                  <c:pt idx="9">
                    <c:v>Narva Haigla</c:v>
                  </c:pt>
                  <c:pt idx="10">
                    <c:v>Põlva Haigla</c:v>
                  </c:pt>
                  <c:pt idx="11">
                    <c:v>Rakvere Haigla</c:v>
                  </c:pt>
                  <c:pt idx="12">
                    <c:v>Raplamaa Haigla</c:v>
                  </c:pt>
                  <c:pt idx="13">
                    <c:v>Valga Haigla</c:v>
                  </c:pt>
                  <c:pt idx="14">
                    <c:v>Viljandi Haigla</c:v>
                  </c:pt>
                  <c:pt idx="15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'Aastate võrdlus'!$D$4:$D$25</c15:sqref>
                  </c15:fullRef>
                </c:ext>
              </c:extLst>
              <c:f>('Aastate võrdlus'!$D$4,'Aastate võrdlus'!$D$6:$D$9,'Aastate võrdlus'!$D$12,'Aastate võrdlus'!$D$14,'Aastate võrdlus'!$D$16:$D$17,'Aastate võrdlus'!$D$19:$D$25)</c:f>
              <c:numCache>
                <c:formatCode>0%</c:formatCode>
                <c:ptCount val="16"/>
                <c:pt idx="0">
                  <c:v>0.50139275766017</c:v>
                </c:pt>
                <c:pt idx="1">
                  <c:v>8.2706766917289995E-2</c:v>
                </c:pt>
                <c:pt idx="2">
                  <c:v>0.28026315789473999</c:v>
                </c:pt>
                <c:pt idx="3">
                  <c:v>9.2165898617500002E-3</c:v>
                </c:pt>
                <c:pt idx="4">
                  <c:v>0.20754716981131999</c:v>
                </c:pt>
                <c:pt idx="5">
                  <c:v>3.4571062740079997E-2</c:v>
                </c:pt>
                <c:pt idx="6">
                  <c:v>1</c:v>
                </c:pt>
                <c:pt idx="7">
                  <c:v>0.14285714285713999</c:v>
                </c:pt>
                <c:pt idx="8">
                  <c:v>1</c:v>
                </c:pt>
                <c:pt idx="9">
                  <c:v>0.15384615384615</c:v>
                </c:pt>
                <c:pt idx="10">
                  <c:v>1</c:v>
                </c:pt>
                <c:pt idx="11">
                  <c:v>3.9473684210529998E-2</c:v>
                </c:pt>
                <c:pt idx="12">
                  <c:v>0.81395348837209003</c:v>
                </c:pt>
                <c:pt idx="13">
                  <c:v>1</c:v>
                </c:pt>
                <c:pt idx="14">
                  <c:v>0.5</c:v>
                </c:pt>
                <c:pt idx="15">
                  <c:v>0.63280293757649997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A05-4EF8-86A8-654C6435B068}"/>
            </c:ext>
          </c:extLst>
        </c:ser>
        <c:ser>
          <c:idx val="0"/>
          <c:order val="2"/>
          <c:tx>
            <c:v>2017 HVA keskmine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Aruandesse!$A$5:$B$26</c15:sqref>
                  </c15:fullRef>
                </c:ext>
              </c:extLst>
              <c:f>(Aruandesse!$A$5:$B$5,Aruandesse!$A$7:$B$10,Aruandesse!$A$13:$B$13,Aruandesse!$A$15:$B$15,Aruandesse!$A$17:$B$18,Aruandesse!$A$20:$B$26)</c:f>
              <c:multiLvlStrCache>
                <c:ptCount val="16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Ida-Viru Keskhaigla</c:v>
                  </c:pt>
                  <c:pt idx="5">
                    <c:v>keskH</c:v>
                  </c:pt>
                  <c:pt idx="6">
                    <c:v>Jõgeva Haigla</c:v>
                  </c:pt>
                  <c:pt idx="7">
                    <c:v>Kuressaare Haigla</c:v>
                  </c:pt>
                  <c:pt idx="8">
                    <c:v>Lõuna-Eesti Haigla</c:v>
                  </c:pt>
                  <c:pt idx="9">
                    <c:v>Narva Haigla</c:v>
                  </c:pt>
                  <c:pt idx="10">
                    <c:v>Põlva Haigla</c:v>
                  </c:pt>
                  <c:pt idx="11">
                    <c:v>Rakvere Haigla</c:v>
                  </c:pt>
                  <c:pt idx="12">
                    <c:v>Raplamaa Haigla</c:v>
                  </c:pt>
                  <c:pt idx="13">
                    <c:v>Valga Haigla</c:v>
                  </c:pt>
                  <c:pt idx="14">
                    <c:v>Viljandi Haigla</c:v>
                  </c:pt>
                  <c:pt idx="15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Aruandesse!$G$5:$G$26</c15:sqref>
                  </c15:fullRef>
                </c:ext>
              </c:extLst>
              <c:f>(Aruandesse!$G$5,Aruandesse!$G$7:$G$10,Aruandesse!$G$13,Aruandesse!$G$15,Aruandesse!$G$17:$G$18,Aruandesse!$G$20:$G$26)</c:f>
              <c:numCache>
                <c:formatCode>0%</c:formatCode>
                <c:ptCount val="16"/>
                <c:pt idx="0">
                  <c:v>0.36516853932583998</c:v>
                </c:pt>
                <c:pt idx="1">
                  <c:v>0.36516853932583998</c:v>
                </c:pt>
                <c:pt idx="2">
                  <c:v>0.36516853932583998</c:v>
                </c:pt>
                <c:pt idx="3">
                  <c:v>0.36516853932583998</c:v>
                </c:pt>
                <c:pt idx="4">
                  <c:v>0.36516853932583998</c:v>
                </c:pt>
                <c:pt idx="5">
                  <c:v>0.36516853932583998</c:v>
                </c:pt>
                <c:pt idx="6">
                  <c:v>0.36516853932583998</c:v>
                </c:pt>
                <c:pt idx="7">
                  <c:v>0.36516853932583998</c:v>
                </c:pt>
                <c:pt idx="8">
                  <c:v>0.36516853932583998</c:v>
                </c:pt>
                <c:pt idx="9">
                  <c:v>0.36516853932583998</c:v>
                </c:pt>
                <c:pt idx="10">
                  <c:v>0.36516853932583998</c:v>
                </c:pt>
                <c:pt idx="11">
                  <c:v>0.36516853932583998</c:v>
                </c:pt>
                <c:pt idx="12">
                  <c:v>0.36516853932583998</c:v>
                </c:pt>
                <c:pt idx="13">
                  <c:v>0.36516853932583998</c:v>
                </c:pt>
                <c:pt idx="14">
                  <c:v>0.36516853932583998</c:v>
                </c:pt>
                <c:pt idx="15">
                  <c:v>0.36516853932583998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A05-4EF8-86A8-654C6435B068}"/>
            </c:ext>
          </c:extLst>
        </c:ser>
        <c:ser>
          <c:idx val="2"/>
          <c:order val="3"/>
          <c:tx>
            <c:v>2016 HVA keskmine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Aruandesse!$A$5:$B$26</c15:sqref>
                  </c15:fullRef>
                </c:ext>
              </c:extLst>
              <c:f>(Aruandesse!$A$5:$B$5,Aruandesse!$A$7:$B$10,Aruandesse!$A$13:$B$13,Aruandesse!$A$15:$B$15,Aruandesse!$A$17:$B$18,Aruandesse!$A$20:$B$26)</c:f>
              <c:multiLvlStrCache>
                <c:ptCount val="16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Ida-Viru Keskhaigla</c:v>
                  </c:pt>
                  <c:pt idx="5">
                    <c:v>keskH</c:v>
                  </c:pt>
                  <c:pt idx="6">
                    <c:v>Jõgeva Haigla</c:v>
                  </c:pt>
                  <c:pt idx="7">
                    <c:v>Kuressaare Haigla</c:v>
                  </c:pt>
                  <c:pt idx="8">
                    <c:v>Lõuna-Eesti Haigla</c:v>
                  </c:pt>
                  <c:pt idx="9">
                    <c:v>Narva Haigla</c:v>
                  </c:pt>
                  <c:pt idx="10">
                    <c:v>Põlva Haigla</c:v>
                  </c:pt>
                  <c:pt idx="11">
                    <c:v>Rakvere Haigla</c:v>
                  </c:pt>
                  <c:pt idx="12">
                    <c:v>Raplamaa Haigla</c:v>
                  </c:pt>
                  <c:pt idx="13">
                    <c:v>Valga Haigla</c:v>
                  </c:pt>
                  <c:pt idx="14">
                    <c:v>Viljandi Haigla</c:v>
                  </c:pt>
                  <c:pt idx="15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'Aastate võrdlus'!$J$4:$J$25</c15:sqref>
                  </c15:fullRef>
                </c:ext>
              </c:extLst>
              <c:f>('Aastate võrdlus'!$J$4,'Aastate võrdlus'!$J$6:$J$9,'Aastate võrdlus'!$J$12,'Aastate võrdlus'!$J$14,'Aastate võrdlus'!$J$16:$J$17,'Aastate võrdlus'!$J$19:$J$25)</c:f>
              <c:numCache>
                <c:formatCode>0%</c:formatCode>
                <c:ptCount val="16"/>
                <c:pt idx="0">
                  <c:v>0.32</c:v>
                </c:pt>
                <c:pt idx="1">
                  <c:v>0.32</c:v>
                </c:pt>
                <c:pt idx="2">
                  <c:v>0.32</c:v>
                </c:pt>
                <c:pt idx="3">
                  <c:v>0.32</c:v>
                </c:pt>
                <c:pt idx="4">
                  <c:v>0.32</c:v>
                </c:pt>
                <c:pt idx="5">
                  <c:v>0.32</c:v>
                </c:pt>
                <c:pt idx="6">
                  <c:v>0.32</c:v>
                </c:pt>
                <c:pt idx="7">
                  <c:v>0.32</c:v>
                </c:pt>
                <c:pt idx="8">
                  <c:v>0.32</c:v>
                </c:pt>
                <c:pt idx="9">
                  <c:v>0.32</c:v>
                </c:pt>
                <c:pt idx="10">
                  <c:v>0.32</c:v>
                </c:pt>
                <c:pt idx="11">
                  <c:v>0.32</c:v>
                </c:pt>
                <c:pt idx="12">
                  <c:v>0.32</c:v>
                </c:pt>
                <c:pt idx="13">
                  <c:v>0.32</c:v>
                </c:pt>
                <c:pt idx="14">
                  <c:v>0.32</c:v>
                </c:pt>
                <c:pt idx="15">
                  <c:v>0.32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A05-4EF8-86A8-654C6435B0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6549919"/>
        <c:axId val="1"/>
      </c:lineChart>
      <c:catAx>
        <c:axId val="159654991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596549919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2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3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1.6983656859406336E-3"/>
          <c:y val="0.89294236993381959"/>
          <c:w val="0.99151055612997852"/>
          <c:h val="9.8069175402154471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8</xdr:col>
      <xdr:colOff>19050</xdr:colOff>
      <xdr:row>19</xdr:row>
      <xdr:rowOff>9525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3789FCB-AE86-43C3-9203-EEB5FAEC800B}"/>
            </a:ext>
          </a:extLst>
        </xdr:cNvPr>
        <xdr:cNvSpPr txBox="1"/>
      </xdr:nvSpPr>
      <xdr:spPr>
        <a:xfrm>
          <a:off x="0" y="9525"/>
          <a:ext cx="4895850" cy="3619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100" b="1" i="0">
              <a:solidFill>
                <a:srgbClr val="1C5394"/>
              </a:solidFill>
              <a:effectLst/>
              <a:latin typeface="Times New Roman" pitchFamily="18" charset="0"/>
              <a:ea typeface="Tahoma" pitchFamily="34" charset="0"/>
              <a:cs typeface="Times New Roman" pitchFamily="18" charset="0"/>
            </a:rPr>
            <a:t>Indikaator 3c. PÄEVAKIRURGIA OSAKAAL</a:t>
          </a:r>
          <a:r>
            <a:rPr lang="et-EE" sz="1100" b="1" i="0" baseline="0">
              <a:solidFill>
                <a:srgbClr val="1C5394"/>
              </a:solidFill>
              <a:effectLst/>
              <a:latin typeface="Times New Roman" pitchFamily="18" charset="0"/>
              <a:ea typeface="Tahoma" pitchFamily="34" charset="0"/>
              <a:cs typeface="Times New Roman" pitchFamily="18" charset="0"/>
            </a:rPr>
            <a:t>: TONSILLEKTOOMIA JA/VÕI ADENOIDEKTOOMIA</a:t>
          </a:r>
          <a:endParaRPr lang="et-EE" sz="1100" b="1" i="0">
            <a:solidFill>
              <a:srgbClr val="1C5394"/>
            </a:solidFill>
            <a:effectLst/>
            <a:latin typeface="Times New Roman" pitchFamily="18" charset="0"/>
            <a:ea typeface="Tahoma" pitchFamily="34" charset="0"/>
            <a:cs typeface="Times New Roman" pitchFamily="18" charset="0"/>
          </a:endParaRPr>
        </a:p>
        <a:p>
          <a:pPr marL="0" marR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t-EE" sz="1100" b="1" i="0">
            <a:solidFill>
              <a:schemeClr val="dk1"/>
            </a:solidFill>
            <a:effectLst/>
            <a:latin typeface="Times New Roman" pitchFamily="18" charset="0"/>
            <a:ea typeface="Tahoma" pitchFamily="34" charset="0"/>
            <a:cs typeface="Times New Roman" pitchFamily="18" charset="0"/>
          </a:endParaRPr>
        </a:p>
        <a:p>
          <a:r>
            <a:rPr lang="et-EE" sz="1200" b="1">
              <a:solidFill>
                <a:srgbClr val="1C5394"/>
              </a:solidFill>
              <a:effectLst/>
              <a:latin typeface="Times New Roman" pitchFamily="18" charset="0"/>
              <a:ea typeface="Tahoma" pitchFamily="34" charset="0"/>
              <a:cs typeface="Times New Roman" pitchFamily="18" charset="0"/>
            </a:rPr>
            <a:t>Nimetus</a:t>
          </a:r>
          <a:endParaRPr lang="et-EE" sz="1200">
            <a:solidFill>
              <a:srgbClr val="1C5394"/>
            </a:solidFill>
            <a:effectLst/>
            <a:latin typeface="Times New Roman" pitchFamily="18" charset="0"/>
            <a:ea typeface="Tahoma" pitchFamily="34" charset="0"/>
            <a:cs typeface="Times New Roman" pitchFamily="18" charset="0"/>
          </a:endParaRPr>
        </a:p>
        <a:p>
          <a:pPr>
            <a:lnSpc>
              <a:spcPts val="1200"/>
            </a:lnSpc>
          </a:pPr>
          <a:r>
            <a:rPr lang="et-EE" sz="1100">
              <a:solidFill>
                <a:schemeClr val="dk1"/>
              </a:solidFill>
              <a:effectLst/>
              <a:latin typeface="Times New Roman" pitchFamily="18" charset="0"/>
              <a:ea typeface="Tahoma" pitchFamily="34" charset="0"/>
              <a:cs typeface="Times New Roman" pitchFamily="18" charset="0"/>
            </a:rPr>
            <a:t>Päevakirurgias teostatud tonsillektoomia ja/või adenoidektoomia operatsioonide osakaal kõigist tonsillektoomia ja/või adenoidektoomia operatsioonidest. </a:t>
          </a:r>
        </a:p>
        <a:p>
          <a:pPr>
            <a:lnSpc>
              <a:spcPts val="1200"/>
            </a:lnSpc>
          </a:pPr>
          <a:endParaRPr lang="et-EE" sz="1100" b="1" i="0">
            <a:solidFill>
              <a:srgbClr val="1C5394"/>
            </a:solidFill>
            <a:effectLst/>
            <a:latin typeface="Times New Roman" pitchFamily="18" charset="0"/>
            <a:ea typeface="Tahoma" pitchFamily="34" charset="0"/>
            <a:cs typeface="Times New Roman" pitchFamily="18" charset="0"/>
          </a:endParaRPr>
        </a:p>
        <a:p>
          <a:r>
            <a:rPr lang="et-EE" sz="1200" b="1" i="0">
              <a:solidFill>
                <a:srgbClr val="1C5394"/>
              </a:solidFill>
              <a:effectLst/>
              <a:latin typeface="Times New Roman" pitchFamily="18" charset="0"/>
              <a:ea typeface="Tahoma" pitchFamily="34" charset="0"/>
              <a:cs typeface="Times New Roman" pitchFamily="18" charset="0"/>
            </a:rPr>
            <a:t>Andmete kirjeldus</a:t>
          </a:r>
        </a:p>
        <a:p>
          <a:pPr>
            <a:lnSpc>
              <a:spcPts val="1200"/>
            </a:lnSpc>
          </a:pPr>
          <a:r>
            <a:rPr lang="et-EE" sz="1100" b="0" i="0" u="sng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Arve</a:t>
          </a:r>
          <a:r>
            <a:rPr lang="et-EE" sz="1100" b="0" i="0" u="sng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periood:</a:t>
          </a:r>
          <a:r>
            <a:rPr lang="et-EE" sz="1100" b="0" i="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arve algus 01.01.-31.12.2017</a:t>
          </a:r>
          <a:endParaRPr lang="et-EE" sz="1100">
            <a:effectLst/>
            <a:latin typeface="Times New Roman" pitchFamily="18" charset="0"/>
            <a:cs typeface="Times New Roman" pitchFamily="18" charset="0"/>
          </a:endParaRPr>
        </a:p>
        <a:p>
          <a:pPr>
            <a:lnSpc>
              <a:spcPts val="1200"/>
            </a:lnSpc>
          </a:pPr>
          <a:r>
            <a:rPr lang="et-EE" sz="1100" u="sng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Ravitüüp:</a:t>
          </a:r>
          <a:r>
            <a:rPr lang="et-EE" sz="11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ambulatoorne, päevaravi ja statsionaarne ravi</a:t>
          </a:r>
          <a:endParaRPr lang="et-EE" sz="1100">
            <a:effectLst/>
            <a:latin typeface="Times New Roman" pitchFamily="18" charset="0"/>
            <a:cs typeface="Times New Roman" pitchFamily="18" charset="0"/>
          </a:endParaRPr>
        </a:p>
        <a:p>
          <a:pPr marL="0" marR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1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Valim ei sisalda raviarveid, millel on märgitud vältimatu arstiabi osutamise tunnus.</a:t>
          </a:r>
        </a:p>
        <a:p>
          <a:pPr eaLnBrk="1" fontAlgn="auto" latinLnBrk="0" hangingPunct="1">
            <a:lnSpc>
              <a:spcPts val="1200"/>
            </a:lnSpc>
          </a:pPr>
          <a:r>
            <a:rPr lang="et-EE" sz="1100" b="0" i="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Sisaldab kindlustatud isikute  raviarveid.</a:t>
          </a:r>
          <a:endParaRPr lang="et-EE" sz="1100">
            <a:effectLst/>
            <a:latin typeface="Times New Roman" pitchFamily="18" charset="0"/>
            <a:cs typeface="Times New Roman" pitchFamily="18" charset="0"/>
          </a:endParaRPr>
        </a:p>
        <a:p>
          <a:pPr eaLnBrk="1" fontAlgn="auto" latinLnBrk="0" hangingPunct="1"/>
          <a:r>
            <a:rPr lang="et-EE" sz="11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Patsiendi vanus</a:t>
          </a:r>
          <a:r>
            <a:rPr lang="et-EE" sz="1100" b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: ≥18 aastat</a:t>
          </a:r>
          <a:endParaRPr lang="et-EE" sz="1100">
            <a:effectLst/>
            <a:latin typeface="Times New Roman" pitchFamily="18" charset="0"/>
            <a:cs typeface="Times New Roman" pitchFamily="18" charset="0"/>
          </a:endParaRPr>
        </a:p>
        <a:p>
          <a:pPr marL="0" marR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10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Raviarvel vähemalt üks NCSP EMB alapeatüki koodidest.</a:t>
          </a:r>
          <a:endParaRPr lang="et-EE" sz="1100">
            <a:effectLst/>
            <a:latin typeface="Times New Roman" pitchFamily="18" charset="0"/>
            <a:cs typeface="Times New Roman" pitchFamily="18" charset="0"/>
          </a:endParaRPr>
        </a:p>
        <a:p>
          <a:pPr>
            <a:lnSpc>
              <a:spcPts val="1200"/>
            </a:lnSpc>
          </a:pPr>
          <a:endParaRPr lang="et-EE" sz="1100" b="0" i="0" u="sng">
            <a:solidFill>
              <a:schemeClr val="dk1"/>
            </a:solidFill>
            <a:effectLst/>
            <a:latin typeface="Times New Roman" pitchFamily="18" charset="0"/>
            <a:ea typeface="Tahoma" pitchFamily="34" charset="0"/>
            <a:cs typeface="Times New Roman" pitchFamily="18" charset="0"/>
          </a:endParaRPr>
        </a:p>
        <a:p>
          <a:r>
            <a:rPr lang="et-EE" sz="1200" b="1" i="0">
              <a:solidFill>
                <a:srgbClr val="1C5394"/>
              </a:solidFill>
              <a:effectLst/>
              <a:latin typeface="Times New Roman" pitchFamily="18" charset="0"/>
              <a:ea typeface="Tahoma" pitchFamily="34" charset="0"/>
              <a:cs typeface="Times New Roman" pitchFamily="18" charset="0"/>
            </a:rPr>
            <a:t>Faili </a:t>
          </a:r>
          <a:r>
            <a:rPr lang="et-EE" sz="1200" b="1" i="0" baseline="0">
              <a:solidFill>
                <a:srgbClr val="1C5394"/>
              </a:solidFill>
              <a:effectLst/>
              <a:latin typeface="Times New Roman" pitchFamily="18" charset="0"/>
              <a:ea typeface="Tahoma" pitchFamily="34" charset="0"/>
              <a:cs typeface="Times New Roman" pitchFamily="18" charset="0"/>
            </a:rPr>
            <a:t>kirjeldus</a:t>
          </a:r>
          <a:endParaRPr lang="et-EE" sz="1200">
            <a:solidFill>
              <a:srgbClr val="1C5394"/>
            </a:solidFill>
            <a:effectLst/>
            <a:latin typeface="Times New Roman" pitchFamily="18" charset="0"/>
            <a:ea typeface="Tahoma" pitchFamily="34" charset="0"/>
            <a:cs typeface="Times New Roman" pitchFamily="18" charset="0"/>
          </a:endParaRPr>
        </a:p>
        <a:p>
          <a:pPr eaLnBrk="1" fontAlgn="auto" latinLnBrk="0" hangingPunct="1">
            <a:lnSpc>
              <a:spcPts val="1200"/>
            </a:lnSpc>
          </a:pPr>
          <a:r>
            <a:rPr lang="et-EE" sz="1100" i="0" baseline="0">
              <a:solidFill>
                <a:schemeClr val="dk1"/>
              </a:solidFill>
              <a:effectLst/>
              <a:latin typeface="Times New Roman" pitchFamily="18" charset="0"/>
              <a:ea typeface="Tahoma" pitchFamily="34" charset="0"/>
              <a:cs typeface="Times New Roman" pitchFamily="18" charset="0"/>
            </a:rPr>
            <a:t>Lehel </a:t>
          </a:r>
          <a:r>
            <a:rPr lang="et-EE" sz="1100" i="1" baseline="0">
              <a:solidFill>
                <a:schemeClr val="dk1"/>
              </a:solidFill>
              <a:effectLst/>
              <a:latin typeface="Times New Roman" pitchFamily="18" charset="0"/>
              <a:ea typeface="Tahoma" pitchFamily="34" charset="0"/>
              <a:cs typeface="Times New Roman" pitchFamily="18" charset="0"/>
            </a:rPr>
            <a:t>"Aruandesse " </a:t>
          </a:r>
          <a:r>
            <a:rPr lang="et-EE" sz="1100" i="0" baseline="0">
              <a:solidFill>
                <a:schemeClr val="dk1"/>
              </a:solidFill>
              <a:effectLst/>
              <a:latin typeface="Times New Roman" pitchFamily="18" charset="0"/>
              <a:ea typeface="Tahoma" pitchFamily="34" charset="0"/>
              <a:cs typeface="Times New Roman" pitchFamily="18" charset="0"/>
            </a:rPr>
            <a:t>on aruandes oleva indikaatori joonis koos andmetega.</a:t>
          </a:r>
          <a:endParaRPr lang="et-EE" sz="1100">
            <a:effectLst/>
            <a:latin typeface="Times New Roman" pitchFamily="18" charset="0"/>
            <a:ea typeface="Tahoma" pitchFamily="34" charset="0"/>
            <a:cs typeface="Times New Roman" pitchFamily="18" charset="0"/>
          </a:endParaRPr>
        </a:p>
        <a:p>
          <a:r>
            <a:rPr lang="et-EE" sz="1100" i="0" baseline="0">
              <a:solidFill>
                <a:schemeClr val="dk1"/>
              </a:solidFill>
              <a:effectLst/>
              <a:latin typeface="Times New Roman" pitchFamily="18" charset="0"/>
              <a:ea typeface="Tahoma" pitchFamily="34" charset="0"/>
              <a:cs typeface="Times New Roman" pitchFamily="18" charset="0"/>
            </a:rPr>
            <a:t>Lehel  </a:t>
          </a:r>
          <a:r>
            <a:rPr lang="et-EE" sz="1100" i="1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"Andmed_detailsem"  </a:t>
          </a:r>
          <a:r>
            <a:rPr lang="et-EE" sz="1100" i="0" baseline="0">
              <a:solidFill>
                <a:schemeClr val="dk1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on toodud vastavate NCSP koodiga märgitud operatsioonide kordade arv ravitüüpide ja haiglate kaupa.</a:t>
          </a:r>
        </a:p>
        <a:p>
          <a:pPr marL="0" marR="0" lvl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t-EE" sz="1100" b="1" i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endParaRPr lang="et-EE" sz="11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247649</xdr:colOff>
      <xdr:row>3</xdr:row>
      <xdr:rowOff>28575</xdr:rowOff>
    </xdr:from>
    <xdr:to>
      <xdr:col>20</xdr:col>
      <xdr:colOff>200024</xdr:colOff>
      <xdr:row>27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8DCF9A3-A50C-452C-BA49-71F2A079CD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5</xdr:row>
      <xdr:rowOff>9525</xdr:rowOff>
    </xdr:from>
    <xdr:to>
      <xdr:col>15</xdr:col>
      <xdr:colOff>47625</xdr:colOff>
      <xdr:row>5</xdr:row>
      <xdr:rowOff>57150</xdr:rowOff>
    </xdr:to>
    <xdr:pic>
      <xdr:nvPicPr>
        <xdr:cNvPr id="2" name="BExMO7VFCN4EL59982UR4AJ25JNJ" descr="XX6TINEJADZGKR0CTM7ZRT0RA" hidden="1">
          <a:extLst>
            <a:ext uri="{FF2B5EF4-FFF2-40B4-BE49-F238E27FC236}">
              <a16:creationId xmlns:a16="http://schemas.microsoft.com/office/drawing/2014/main" id="{FA78AE91-48F2-44E0-8E9C-5A46E529B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11250" y="9620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15</xdr:col>
      <xdr:colOff>0</xdr:colOff>
      <xdr:row>5</xdr:row>
      <xdr:rowOff>85725</xdr:rowOff>
    </xdr:from>
    <xdr:to>
      <xdr:col>15</xdr:col>
      <xdr:colOff>47625</xdr:colOff>
      <xdr:row>5</xdr:row>
      <xdr:rowOff>133350</xdr:rowOff>
    </xdr:to>
    <xdr:pic>
      <xdr:nvPicPr>
        <xdr:cNvPr id="3" name="BExU3EX5JJCXCII4YKUJBFBGIJR2" descr="OF5ZI9PI5WH36VPANJ2DYLNMI" hidden="1">
          <a:extLst>
            <a:ext uri="{FF2B5EF4-FFF2-40B4-BE49-F238E27FC236}">
              <a16:creationId xmlns:a16="http://schemas.microsoft.com/office/drawing/2014/main" id="{92A028A7-B0CE-40E6-8A45-DAD0B8B01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811250" y="10382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15</xdr:col>
      <xdr:colOff>0</xdr:colOff>
      <xdr:row>5</xdr:row>
      <xdr:rowOff>9525</xdr:rowOff>
    </xdr:from>
    <xdr:to>
      <xdr:col>15</xdr:col>
      <xdr:colOff>47625</xdr:colOff>
      <xdr:row>5</xdr:row>
      <xdr:rowOff>57150</xdr:rowOff>
    </xdr:to>
    <xdr:pic>
      <xdr:nvPicPr>
        <xdr:cNvPr id="4" name="BEx1KD7H6UB1VYCJ7O61P562EIUY" descr="IQGV9140X0K0UPBL8OGU3I44J" hidden="1">
          <a:extLst>
            <a:ext uri="{FF2B5EF4-FFF2-40B4-BE49-F238E27FC236}">
              <a16:creationId xmlns:a16="http://schemas.microsoft.com/office/drawing/2014/main" id="{00E293D2-C540-41F5-92D8-FB1456445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11250" y="9620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15</xdr:col>
      <xdr:colOff>0</xdr:colOff>
      <xdr:row>5</xdr:row>
      <xdr:rowOff>85725</xdr:rowOff>
    </xdr:from>
    <xdr:to>
      <xdr:col>15</xdr:col>
      <xdr:colOff>47625</xdr:colOff>
      <xdr:row>5</xdr:row>
      <xdr:rowOff>133350</xdr:rowOff>
    </xdr:to>
    <xdr:pic>
      <xdr:nvPicPr>
        <xdr:cNvPr id="5" name="BEx5BJQWS6YWHH4ZMSUAMD641V6Y" descr="ZTMFMXCIQSECDX38ALEFHUB00" hidden="1">
          <a:extLst>
            <a:ext uri="{FF2B5EF4-FFF2-40B4-BE49-F238E27FC236}">
              <a16:creationId xmlns:a16="http://schemas.microsoft.com/office/drawing/2014/main" id="{CBDB8885-EAF3-4907-BF74-3191DB4E4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811250" y="10382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15</xdr:col>
      <xdr:colOff>0</xdr:colOff>
      <xdr:row>5</xdr:row>
      <xdr:rowOff>9525</xdr:rowOff>
    </xdr:from>
    <xdr:to>
      <xdr:col>15</xdr:col>
      <xdr:colOff>47625</xdr:colOff>
      <xdr:row>5</xdr:row>
      <xdr:rowOff>57150</xdr:rowOff>
    </xdr:to>
    <xdr:pic>
      <xdr:nvPicPr>
        <xdr:cNvPr id="6" name="BExVTO5Q8G2M7BPL4B2584LQS0R0" descr="OB6Q8NA4LZFE4GM9Y3V56BPMQ" hidden="1">
          <a:extLst>
            <a:ext uri="{FF2B5EF4-FFF2-40B4-BE49-F238E27FC236}">
              <a16:creationId xmlns:a16="http://schemas.microsoft.com/office/drawing/2014/main" id="{FBCC9D87-1F92-4EBD-BFE9-7B84963FF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11250" y="9620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15</xdr:col>
      <xdr:colOff>0</xdr:colOff>
      <xdr:row>5</xdr:row>
      <xdr:rowOff>85725</xdr:rowOff>
    </xdr:from>
    <xdr:to>
      <xdr:col>15</xdr:col>
      <xdr:colOff>47625</xdr:colOff>
      <xdr:row>5</xdr:row>
      <xdr:rowOff>133350</xdr:rowOff>
    </xdr:to>
    <xdr:pic>
      <xdr:nvPicPr>
        <xdr:cNvPr id="7" name="BExIFSCLN1G86X78PFLTSMRP0US5" descr="9JK4SPV4DG7VTCZIILWHXQU5J" hidden="1">
          <a:extLst>
            <a:ext uri="{FF2B5EF4-FFF2-40B4-BE49-F238E27FC236}">
              <a16:creationId xmlns:a16="http://schemas.microsoft.com/office/drawing/2014/main" id="{E6C98186-0687-418A-AFEC-922BB38A7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811250" y="10382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15</xdr:col>
      <xdr:colOff>0</xdr:colOff>
      <xdr:row>5</xdr:row>
      <xdr:rowOff>9525</xdr:rowOff>
    </xdr:from>
    <xdr:to>
      <xdr:col>15</xdr:col>
      <xdr:colOff>47625</xdr:colOff>
      <xdr:row>5</xdr:row>
      <xdr:rowOff>57150</xdr:rowOff>
    </xdr:to>
    <xdr:pic>
      <xdr:nvPicPr>
        <xdr:cNvPr id="8" name="BEx1I152WN2D3A85O2XN0DGXCWHN" descr="KHBZFMANRA4UMJR1AB4M5NJNT" hidden="1">
          <a:extLst>
            <a:ext uri="{FF2B5EF4-FFF2-40B4-BE49-F238E27FC236}">
              <a16:creationId xmlns:a16="http://schemas.microsoft.com/office/drawing/2014/main" id="{D6CC13F4-64B8-4C7D-AD22-9652D6D9A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11250" y="9620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15</xdr:col>
      <xdr:colOff>0</xdr:colOff>
      <xdr:row>5</xdr:row>
      <xdr:rowOff>85725</xdr:rowOff>
    </xdr:from>
    <xdr:to>
      <xdr:col>15</xdr:col>
      <xdr:colOff>47625</xdr:colOff>
      <xdr:row>5</xdr:row>
      <xdr:rowOff>133350</xdr:rowOff>
    </xdr:to>
    <xdr:pic>
      <xdr:nvPicPr>
        <xdr:cNvPr id="9" name="BExW9676P0SKCVKK25QCGHPA3PAD" descr="9A4PWZ20RMSRF0PNECCDM75CA" hidden="1">
          <a:extLst>
            <a:ext uri="{FF2B5EF4-FFF2-40B4-BE49-F238E27FC236}">
              <a16:creationId xmlns:a16="http://schemas.microsoft.com/office/drawing/2014/main" id="{30BF8C4E-A9AB-4523-9B22-6F83B25FD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811250" y="10382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15</xdr:col>
      <xdr:colOff>0</xdr:colOff>
      <xdr:row>7</xdr:row>
      <xdr:rowOff>0</xdr:rowOff>
    </xdr:from>
    <xdr:to>
      <xdr:col>15</xdr:col>
      <xdr:colOff>123825</xdr:colOff>
      <xdr:row>7</xdr:row>
      <xdr:rowOff>123825</xdr:rowOff>
    </xdr:to>
    <xdr:pic>
      <xdr:nvPicPr>
        <xdr:cNvPr id="10" name="BExW253QPOZK9KW8BJC3LBXGCG2N" descr="Y5HX37BEUWSN1NEFJKZJXI3SX" hidden="1">
          <a:extLst>
            <a:ext uri="{FF2B5EF4-FFF2-40B4-BE49-F238E27FC236}">
              <a16:creationId xmlns:a16="http://schemas.microsoft.com/office/drawing/2014/main" id="{BE33CB1E-E54E-4401-970B-6C0D5F7D6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811250" y="1333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15</xdr:col>
      <xdr:colOff>0</xdr:colOff>
      <xdr:row>5</xdr:row>
      <xdr:rowOff>9525</xdr:rowOff>
    </xdr:from>
    <xdr:to>
      <xdr:col>15</xdr:col>
      <xdr:colOff>47625</xdr:colOff>
      <xdr:row>5</xdr:row>
      <xdr:rowOff>57150</xdr:rowOff>
    </xdr:to>
    <xdr:pic>
      <xdr:nvPicPr>
        <xdr:cNvPr id="11" name="BExS5CPQ8P8JOQPK7ANNKHLSGOKU" hidden="1">
          <a:extLst>
            <a:ext uri="{FF2B5EF4-FFF2-40B4-BE49-F238E27FC236}">
              <a16:creationId xmlns:a16="http://schemas.microsoft.com/office/drawing/2014/main" id="{990D2C95-2F53-4356-990F-7327FEB23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11250" y="9620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15</xdr:col>
      <xdr:colOff>0</xdr:colOff>
      <xdr:row>5</xdr:row>
      <xdr:rowOff>85725</xdr:rowOff>
    </xdr:from>
    <xdr:to>
      <xdr:col>15</xdr:col>
      <xdr:colOff>47625</xdr:colOff>
      <xdr:row>5</xdr:row>
      <xdr:rowOff>133350</xdr:rowOff>
    </xdr:to>
    <xdr:pic>
      <xdr:nvPicPr>
        <xdr:cNvPr id="12" name="BExMM0AVUAIRNJLXB1FW8R0YB4ZZ" hidden="1">
          <a:extLst>
            <a:ext uri="{FF2B5EF4-FFF2-40B4-BE49-F238E27FC236}">
              <a16:creationId xmlns:a16="http://schemas.microsoft.com/office/drawing/2014/main" id="{8DD86881-4697-4FBB-B253-8E1798A07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811250" y="10382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15</xdr:col>
      <xdr:colOff>0</xdr:colOff>
      <xdr:row>5</xdr:row>
      <xdr:rowOff>9525</xdr:rowOff>
    </xdr:from>
    <xdr:to>
      <xdr:col>15</xdr:col>
      <xdr:colOff>47625</xdr:colOff>
      <xdr:row>5</xdr:row>
      <xdr:rowOff>57150</xdr:rowOff>
    </xdr:to>
    <xdr:pic>
      <xdr:nvPicPr>
        <xdr:cNvPr id="13" name="BExXZ7Y09CBS0XA7IPB3IRJ8RJM4" hidden="1">
          <a:extLst>
            <a:ext uri="{FF2B5EF4-FFF2-40B4-BE49-F238E27FC236}">
              <a16:creationId xmlns:a16="http://schemas.microsoft.com/office/drawing/2014/main" id="{2112C8F6-16DB-4AD2-BBF2-3B0BA96E5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11250" y="9620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15</xdr:col>
      <xdr:colOff>0</xdr:colOff>
      <xdr:row>5</xdr:row>
      <xdr:rowOff>85725</xdr:rowOff>
    </xdr:from>
    <xdr:to>
      <xdr:col>15</xdr:col>
      <xdr:colOff>47625</xdr:colOff>
      <xdr:row>5</xdr:row>
      <xdr:rowOff>133350</xdr:rowOff>
    </xdr:to>
    <xdr:pic>
      <xdr:nvPicPr>
        <xdr:cNvPr id="14" name="BExQ7SXS9VUG7P6CACU2J7R2SGIZ" hidden="1">
          <a:extLst>
            <a:ext uri="{FF2B5EF4-FFF2-40B4-BE49-F238E27FC236}">
              <a16:creationId xmlns:a16="http://schemas.microsoft.com/office/drawing/2014/main" id="{2535AB54-D178-4918-8038-F79B6ED30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811250" y="10382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15</xdr:col>
      <xdr:colOff>0</xdr:colOff>
      <xdr:row>5</xdr:row>
      <xdr:rowOff>9525</xdr:rowOff>
    </xdr:from>
    <xdr:to>
      <xdr:col>15</xdr:col>
      <xdr:colOff>47625</xdr:colOff>
      <xdr:row>5</xdr:row>
      <xdr:rowOff>57150</xdr:rowOff>
    </xdr:to>
    <xdr:pic>
      <xdr:nvPicPr>
        <xdr:cNvPr id="15" name="BEx5AQZ4ETQ9LMY5EBWVH20Z7VXQ" hidden="1">
          <a:extLst>
            <a:ext uri="{FF2B5EF4-FFF2-40B4-BE49-F238E27FC236}">
              <a16:creationId xmlns:a16="http://schemas.microsoft.com/office/drawing/2014/main" id="{050642B5-365B-4FE0-B550-7B66D916C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11250" y="9620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15</xdr:col>
      <xdr:colOff>0</xdr:colOff>
      <xdr:row>5</xdr:row>
      <xdr:rowOff>85725</xdr:rowOff>
    </xdr:from>
    <xdr:to>
      <xdr:col>15</xdr:col>
      <xdr:colOff>47625</xdr:colOff>
      <xdr:row>5</xdr:row>
      <xdr:rowOff>133350</xdr:rowOff>
    </xdr:to>
    <xdr:pic>
      <xdr:nvPicPr>
        <xdr:cNvPr id="16" name="BExUBK0YZ5VYFY8TTITJGJU9S06A" hidden="1">
          <a:extLst>
            <a:ext uri="{FF2B5EF4-FFF2-40B4-BE49-F238E27FC236}">
              <a16:creationId xmlns:a16="http://schemas.microsoft.com/office/drawing/2014/main" id="{F0ED5011-F9B5-4130-A954-E148FFE8B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811250" y="10382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15</xdr:col>
      <xdr:colOff>0</xdr:colOff>
      <xdr:row>5</xdr:row>
      <xdr:rowOff>9525</xdr:rowOff>
    </xdr:from>
    <xdr:to>
      <xdr:col>15</xdr:col>
      <xdr:colOff>47625</xdr:colOff>
      <xdr:row>5</xdr:row>
      <xdr:rowOff>57150</xdr:rowOff>
    </xdr:to>
    <xdr:pic>
      <xdr:nvPicPr>
        <xdr:cNvPr id="17" name="BExUEZCSSJ7RN4J18I2NUIQR2FZS" hidden="1">
          <a:extLst>
            <a:ext uri="{FF2B5EF4-FFF2-40B4-BE49-F238E27FC236}">
              <a16:creationId xmlns:a16="http://schemas.microsoft.com/office/drawing/2014/main" id="{7C656740-2A36-48D8-9B69-1FF238BE2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11250" y="9620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15</xdr:col>
      <xdr:colOff>0</xdr:colOff>
      <xdr:row>5</xdr:row>
      <xdr:rowOff>85725</xdr:rowOff>
    </xdr:from>
    <xdr:to>
      <xdr:col>15</xdr:col>
      <xdr:colOff>47625</xdr:colOff>
      <xdr:row>5</xdr:row>
      <xdr:rowOff>133350</xdr:rowOff>
    </xdr:to>
    <xdr:pic>
      <xdr:nvPicPr>
        <xdr:cNvPr id="18" name="BExS3JDQWF7U3F5JTEVOE16ASIYK" hidden="1">
          <a:extLst>
            <a:ext uri="{FF2B5EF4-FFF2-40B4-BE49-F238E27FC236}">
              <a16:creationId xmlns:a16="http://schemas.microsoft.com/office/drawing/2014/main" id="{AE1DB92E-8395-45A6-BE79-EDB41602D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811250" y="1038225"/>
          <a:ext cx="47625" cy="476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twoCellAnchor>
  <xdr:twoCellAnchor editAs="oneCell">
    <xdr:from>
      <xdr:col>15</xdr:col>
      <xdr:colOff>0</xdr:colOff>
      <xdr:row>8</xdr:row>
      <xdr:rowOff>0</xdr:rowOff>
    </xdr:from>
    <xdr:to>
      <xdr:col>15</xdr:col>
      <xdr:colOff>123825</xdr:colOff>
      <xdr:row>8</xdr:row>
      <xdr:rowOff>123825</xdr:rowOff>
    </xdr:to>
    <xdr:pic>
      <xdr:nvPicPr>
        <xdr:cNvPr id="19" name="BEx973S463FCQVJ7QDFBUIU0WJ3F" descr="ZQTVYL8DCSADVT0QMRXFLU0TR" hidden="1">
          <a:extLst>
            <a:ext uri="{FF2B5EF4-FFF2-40B4-BE49-F238E27FC236}">
              <a16:creationId xmlns:a16="http://schemas.microsoft.com/office/drawing/2014/main" id="{45CA3997-3136-45E4-B745-DC8AEACF4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811250" y="1524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123825</xdr:colOff>
      <xdr:row>16</xdr:row>
      <xdr:rowOff>123825</xdr:rowOff>
    </xdr:to>
    <xdr:pic>
      <xdr:nvPicPr>
        <xdr:cNvPr id="20" name="BExRZO0PLWWMCLGRH7EH6UXYWGAJ" descr="9D4GQ34QB727H10MA3SSAR2R9" hidden="1">
          <a:extLst>
            <a:ext uri="{FF2B5EF4-FFF2-40B4-BE49-F238E27FC236}">
              <a16:creationId xmlns:a16="http://schemas.microsoft.com/office/drawing/2014/main" id="{EC147EAF-41F8-48EF-BFA5-6BC675AAE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3811250" y="3048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123825</xdr:colOff>
      <xdr:row>17</xdr:row>
      <xdr:rowOff>123825</xdr:rowOff>
    </xdr:to>
    <xdr:pic>
      <xdr:nvPicPr>
        <xdr:cNvPr id="21" name="BExBDP6HNAAJUM39SE5G2C8BKNRQ" descr="1TM64TL2QIMYV7WYSV2VLGXY4" hidden="1">
          <a:extLst>
            <a:ext uri="{FF2B5EF4-FFF2-40B4-BE49-F238E27FC236}">
              <a16:creationId xmlns:a16="http://schemas.microsoft.com/office/drawing/2014/main" id="{5C1D841C-D168-493C-8B80-35658C86C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3811250" y="3238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123825</xdr:colOff>
      <xdr:row>18</xdr:row>
      <xdr:rowOff>123825</xdr:rowOff>
    </xdr:to>
    <xdr:pic>
      <xdr:nvPicPr>
        <xdr:cNvPr id="22" name="BExQEGJP61DL2NZY6LMBHBZ0J5YT" descr="D6ZNRZJ7EX4GZT9RO8LE0C905" hidden="1">
          <a:extLst>
            <a:ext uri="{FF2B5EF4-FFF2-40B4-BE49-F238E27FC236}">
              <a16:creationId xmlns:a16="http://schemas.microsoft.com/office/drawing/2014/main" id="{CA3C4654-DE85-4698-9820-0A5E293C7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3811250" y="3429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123825</xdr:colOff>
      <xdr:row>19</xdr:row>
      <xdr:rowOff>123825</xdr:rowOff>
    </xdr:to>
    <xdr:pic>
      <xdr:nvPicPr>
        <xdr:cNvPr id="23" name="BExTY1BCS6HZIF6HI5491FGHDVAE" descr="MJ6976KI2UH1IE8M227DUYXMJ" hidden="1">
          <a:extLst>
            <a:ext uri="{FF2B5EF4-FFF2-40B4-BE49-F238E27FC236}">
              <a16:creationId xmlns:a16="http://schemas.microsoft.com/office/drawing/2014/main" id="{D65EC1CD-1537-471E-90E8-53E9E421A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3811250" y="3619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123825</xdr:colOff>
      <xdr:row>7</xdr:row>
      <xdr:rowOff>123825</xdr:rowOff>
    </xdr:to>
    <xdr:pic>
      <xdr:nvPicPr>
        <xdr:cNvPr id="24" name="BEx5FXJGJOT93D0J2IRJ3985IUMI" hidden="1">
          <a:extLst>
            <a:ext uri="{FF2B5EF4-FFF2-40B4-BE49-F238E27FC236}">
              <a16:creationId xmlns:a16="http://schemas.microsoft.com/office/drawing/2014/main" id="{188CE6D1-418B-4147-AE90-0D7D45DD6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3811250" y="1333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123825</xdr:colOff>
      <xdr:row>6</xdr:row>
      <xdr:rowOff>123825</xdr:rowOff>
    </xdr:to>
    <xdr:pic>
      <xdr:nvPicPr>
        <xdr:cNvPr id="25" name="BEx3RTMHAR35NUAAK49TV6NU7EPA" descr="QFXLG4ZCXTRQSJYFCKJ58G9N8" hidden="1">
          <a:extLst>
            <a:ext uri="{FF2B5EF4-FFF2-40B4-BE49-F238E27FC236}">
              <a16:creationId xmlns:a16="http://schemas.microsoft.com/office/drawing/2014/main" id="{4B9D4E6D-AC1E-4D4C-B177-8780137CD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811250" y="1143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123825</xdr:colOff>
      <xdr:row>9</xdr:row>
      <xdr:rowOff>123825</xdr:rowOff>
    </xdr:to>
    <xdr:pic>
      <xdr:nvPicPr>
        <xdr:cNvPr id="26" name="BExS8T38WLC2R738ZC7BDJQAKJAJ" descr="MRI962L5PB0E0YWXCIBN82VJH" hidden="1">
          <a:extLst>
            <a:ext uri="{FF2B5EF4-FFF2-40B4-BE49-F238E27FC236}">
              <a16:creationId xmlns:a16="http://schemas.microsoft.com/office/drawing/2014/main" id="{9B6E8509-31FB-45CD-ADE7-B58608D29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3811250" y="1714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123825</xdr:colOff>
      <xdr:row>7</xdr:row>
      <xdr:rowOff>123825</xdr:rowOff>
    </xdr:to>
    <xdr:pic>
      <xdr:nvPicPr>
        <xdr:cNvPr id="27" name="BEx5F64BJ6DCM4EJH81D5ZFNPZ0V" descr="7DJ9FILZD2YPS6X1JBP9E76TU" hidden="1">
          <a:extLst>
            <a:ext uri="{FF2B5EF4-FFF2-40B4-BE49-F238E27FC236}">
              <a16:creationId xmlns:a16="http://schemas.microsoft.com/office/drawing/2014/main" id="{B247DD34-82A8-4210-8E8F-22134CA5E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3811250" y="1333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123825</xdr:colOff>
      <xdr:row>7</xdr:row>
      <xdr:rowOff>123825</xdr:rowOff>
    </xdr:to>
    <xdr:pic>
      <xdr:nvPicPr>
        <xdr:cNvPr id="28" name="BExQEXXHA3EEXR44LT6RKCDWM6ZT" hidden="1">
          <a:extLst>
            <a:ext uri="{FF2B5EF4-FFF2-40B4-BE49-F238E27FC236}">
              <a16:creationId xmlns:a16="http://schemas.microsoft.com/office/drawing/2014/main" id="{0753251B-BF3B-4722-92F7-C9B1AE8BD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3811250" y="1333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123825</xdr:colOff>
      <xdr:row>11</xdr:row>
      <xdr:rowOff>123825</xdr:rowOff>
    </xdr:to>
    <xdr:pic>
      <xdr:nvPicPr>
        <xdr:cNvPr id="29" name="BEx1X6AMHV6ZK3UJB2BXIJTJHYJU" descr="OALR4L95ELQLZ1Y1LETHM1CS9" hidden="1">
          <a:extLst>
            <a:ext uri="{FF2B5EF4-FFF2-40B4-BE49-F238E27FC236}">
              <a16:creationId xmlns:a16="http://schemas.microsoft.com/office/drawing/2014/main" id="{D8DBF11E-77DA-483D-A389-A33D0A2C9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811250" y="2095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123825</xdr:colOff>
      <xdr:row>6</xdr:row>
      <xdr:rowOff>123825</xdr:rowOff>
    </xdr:to>
    <xdr:pic>
      <xdr:nvPicPr>
        <xdr:cNvPr id="30" name="BExSDIVCE09QKG3CT52PHCS6ZJ09" descr="9F076L7EQCF2COMMGCQG6BQGU" hidden="1">
          <a:extLst>
            <a:ext uri="{FF2B5EF4-FFF2-40B4-BE49-F238E27FC236}">
              <a16:creationId xmlns:a16="http://schemas.microsoft.com/office/drawing/2014/main" id="{14872DCB-FE67-4831-A8C4-FA2AA77C0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811250" y="1143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123825</xdr:colOff>
      <xdr:row>16</xdr:row>
      <xdr:rowOff>123825</xdr:rowOff>
    </xdr:to>
    <xdr:pic>
      <xdr:nvPicPr>
        <xdr:cNvPr id="31" name="BEx1QZGQZBAWJ8591VXEIPUOVS7X" descr="MEW27CPIFG44B7E7HEQUUF5QF" hidden="1">
          <a:extLst>
            <a:ext uri="{FF2B5EF4-FFF2-40B4-BE49-F238E27FC236}">
              <a16:creationId xmlns:a16="http://schemas.microsoft.com/office/drawing/2014/main" id="{92F8FA6D-4C2F-46C6-8F98-A6BE664EA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3811250" y="3048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123825</xdr:colOff>
      <xdr:row>15</xdr:row>
      <xdr:rowOff>123825</xdr:rowOff>
    </xdr:to>
    <xdr:pic>
      <xdr:nvPicPr>
        <xdr:cNvPr id="32" name="BExMF7LICJLPXSHM63A6EQ79YQKG" descr="U084VZL15IMB1OFRRAY6GVKAE" hidden="1">
          <a:extLst>
            <a:ext uri="{FF2B5EF4-FFF2-40B4-BE49-F238E27FC236}">
              <a16:creationId xmlns:a16="http://schemas.microsoft.com/office/drawing/2014/main" id="{07A02039-6D0E-408C-831E-F24A0176C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3811250" y="2857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123825</xdr:colOff>
      <xdr:row>14</xdr:row>
      <xdr:rowOff>123825</xdr:rowOff>
    </xdr:to>
    <xdr:pic>
      <xdr:nvPicPr>
        <xdr:cNvPr id="33" name="BExS343F8GCKP6HTF9Y97L133DX8" descr="ZRF0KB1IYQSNV63CTXT25G67G" hidden="1">
          <a:extLst>
            <a:ext uri="{FF2B5EF4-FFF2-40B4-BE49-F238E27FC236}">
              <a16:creationId xmlns:a16="http://schemas.microsoft.com/office/drawing/2014/main" id="{52AD921E-C95D-4456-B014-E38190488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3811250" y="2667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123825</xdr:colOff>
      <xdr:row>13</xdr:row>
      <xdr:rowOff>123825</xdr:rowOff>
    </xdr:to>
    <xdr:pic>
      <xdr:nvPicPr>
        <xdr:cNvPr id="34" name="BExZMRC09W87CY4B73NPZMNH21AH" descr="78CUMI0OVLYJRSDRQ3V2YX812" hidden="1">
          <a:extLst>
            <a:ext uri="{FF2B5EF4-FFF2-40B4-BE49-F238E27FC236}">
              <a16:creationId xmlns:a16="http://schemas.microsoft.com/office/drawing/2014/main" id="{1D87445C-1420-463C-986B-4E92902A0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3811250" y="2476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15</xdr:col>
      <xdr:colOff>0</xdr:colOff>
      <xdr:row>12</xdr:row>
      <xdr:rowOff>9525</xdr:rowOff>
    </xdr:from>
    <xdr:to>
      <xdr:col>15</xdr:col>
      <xdr:colOff>123825</xdr:colOff>
      <xdr:row>12</xdr:row>
      <xdr:rowOff>133350</xdr:rowOff>
    </xdr:to>
    <xdr:pic>
      <xdr:nvPicPr>
        <xdr:cNvPr id="35" name="BExZXVFJ4DY4I24AARDT4AMP6EN1" descr="TXSMH2MTH86CYKA26740RQPUC" hidden="1">
          <a:extLst>
            <a:ext uri="{FF2B5EF4-FFF2-40B4-BE49-F238E27FC236}">
              <a16:creationId xmlns:a16="http://schemas.microsoft.com/office/drawing/2014/main" id="{C5D26D14-0873-452D-8A05-9641AEC03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3811250" y="2295525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123825</xdr:colOff>
      <xdr:row>11</xdr:row>
      <xdr:rowOff>123825</xdr:rowOff>
    </xdr:to>
    <xdr:pic>
      <xdr:nvPicPr>
        <xdr:cNvPr id="36" name="BExOCUIOFQWUGTBU5ESTW3EYEP5C" descr="9BNF49V0R6VVYPHEVMJ3ABDQZ" hidden="1">
          <a:extLst>
            <a:ext uri="{FF2B5EF4-FFF2-40B4-BE49-F238E27FC236}">
              <a16:creationId xmlns:a16="http://schemas.microsoft.com/office/drawing/2014/main" id="{28AEA9C6-29E6-411E-8D29-4E39DAE8B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3811250" y="2095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123825</xdr:colOff>
      <xdr:row>10</xdr:row>
      <xdr:rowOff>123825</xdr:rowOff>
    </xdr:to>
    <xdr:pic>
      <xdr:nvPicPr>
        <xdr:cNvPr id="37" name="BExU65O9OE4B4MQ2A3OYH13M8BZJ" descr="3INNIMMPDBB0JF37L81M6ID21" hidden="1">
          <a:extLst>
            <a:ext uri="{FF2B5EF4-FFF2-40B4-BE49-F238E27FC236}">
              <a16:creationId xmlns:a16="http://schemas.microsoft.com/office/drawing/2014/main" id="{ABC7A0AA-5303-47A0-86A2-F7DCB3D3A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3811250" y="1905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123825</xdr:colOff>
      <xdr:row>9</xdr:row>
      <xdr:rowOff>123825</xdr:rowOff>
    </xdr:to>
    <xdr:pic>
      <xdr:nvPicPr>
        <xdr:cNvPr id="38" name="BExOPRCR0UW7TKXSV5WDTL348FGL" descr="S9JM17GP1802LHN4GT14BJYIC" hidden="1">
          <a:extLst>
            <a:ext uri="{FF2B5EF4-FFF2-40B4-BE49-F238E27FC236}">
              <a16:creationId xmlns:a16="http://schemas.microsoft.com/office/drawing/2014/main" id="{71A3C676-7498-4FF5-A4B2-CDF2C0262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3811250" y="1714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123825</xdr:colOff>
      <xdr:row>8</xdr:row>
      <xdr:rowOff>123825</xdr:rowOff>
    </xdr:to>
    <xdr:pic>
      <xdr:nvPicPr>
        <xdr:cNvPr id="39" name="BEx5OESAY2W8SEGI3TSB65EHJ04B" descr="9CN2Y88X8WYV1HWZG1QILY9BK" hidden="1">
          <a:extLst>
            <a:ext uri="{FF2B5EF4-FFF2-40B4-BE49-F238E27FC236}">
              <a16:creationId xmlns:a16="http://schemas.microsoft.com/office/drawing/2014/main" id="{A1F9E7D0-D4CB-47E2-AF39-416816A28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3811250" y="15240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123825</xdr:colOff>
      <xdr:row>7</xdr:row>
      <xdr:rowOff>123825</xdr:rowOff>
    </xdr:to>
    <xdr:pic>
      <xdr:nvPicPr>
        <xdr:cNvPr id="40" name="BExGMWEQ2BYRY9BAO5T1X850MJN1" descr="AZ9ST0XDIOP50HSUFO5V31BR0" hidden="1">
          <a:extLst>
            <a:ext uri="{FF2B5EF4-FFF2-40B4-BE49-F238E27FC236}">
              <a16:creationId xmlns:a16="http://schemas.microsoft.com/office/drawing/2014/main" id="{1ECA5969-3450-4495-92BA-CD17B9D58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3811250" y="1333500"/>
          <a:ext cx="123825" cy="1238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fa\yldine\P_ravikindlustushyvitised\P11_tervishoiukvaliteet\7_Andmed_analuusid\haiglate_tegevusaruanne_kontsepts\Tagasiside_aruanne_2017\Indikaatorid\Usaldusvahemikud\3b_p&#228;evakirurgia_osakaal_kolets&#252;stektoomi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fa\yldine\P_ravikindlustushyvitised\P11_tervishoiukvaliteet\7_Andmed_analuusid\haiglate_tegevusaruanne_kontsepts\Tagasiside_aruanne_2017\Indikaatorid\Usaldusvahemikud\3a_p&#228;evakirurgia_osakaal_herniotoom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rjeldus"/>
      <sheetName val="Aruandesse"/>
      <sheetName val="Andmed_detailsem"/>
      <sheetName val="Aastate võrdlus"/>
      <sheetName val="Sheet1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rjeldus"/>
      <sheetName val="Aruandesse"/>
      <sheetName val="Andmed_detailsem"/>
      <sheetName val="3a võrdlus"/>
    </sheetNames>
    <sheetDataSet>
      <sheetData sheetId="0" refreshError="1"/>
      <sheetData sheetId="1">
        <row r="4">
          <cell r="C4">
            <v>0.61538461538461542</v>
          </cell>
        </row>
        <row r="5">
          <cell r="C5">
            <v>0</v>
          </cell>
        </row>
        <row r="6">
          <cell r="C6">
            <v>0.51196172248803828</v>
          </cell>
        </row>
        <row r="7">
          <cell r="C7">
            <v>0.56000000000000005</v>
          </cell>
        </row>
        <row r="8">
          <cell r="C8">
            <v>0.64684014869888473</v>
          </cell>
        </row>
        <row r="9">
          <cell r="C9">
            <v>0.51851851851851849</v>
          </cell>
        </row>
        <row r="10">
          <cell r="C10">
            <v>0.20202020202020202</v>
          </cell>
        </row>
        <row r="11">
          <cell r="C11">
            <v>9.3220338983050849E-2</v>
          </cell>
        </row>
        <row r="12">
          <cell r="C12">
            <v>0.38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0.15094339622641509</v>
          </cell>
        </row>
        <row r="16">
          <cell r="C16">
            <v>0</v>
          </cell>
        </row>
        <row r="17">
          <cell r="C17">
            <v>0.52500000000000002</v>
          </cell>
        </row>
        <row r="18">
          <cell r="C18">
            <v>0</v>
          </cell>
        </row>
        <row r="19">
          <cell r="C19">
            <v>1.3888888888888888E-2</v>
          </cell>
        </row>
        <row r="20">
          <cell r="C20">
            <v>0.94871794871794868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0.94736842105263153</v>
          </cell>
        </row>
        <row r="24">
          <cell r="C24">
            <v>0.53125</v>
          </cell>
        </row>
        <row r="25">
          <cell r="C25">
            <v>0.28000000000000003</v>
          </cell>
        </row>
        <row r="26">
          <cell r="C26">
            <v>0.39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1:A24"/>
  <sheetViews>
    <sheetView workbookViewId="0">
      <selection activeCell="A20" sqref="A20"/>
    </sheetView>
  </sheetViews>
  <sheetFormatPr defaultRowHeight="15" x14ac:dyDescent="0.25"/>
  <sheetData>
    <row r="21" spans="1:1" x14ac:dyDescent="0.25">
      <c r="A21" s="1"/>
    </row>
    <row r="22" spans="1:1" x14ac:dyDescent="0.25">
      <c r="A22" s="2"/>
    </row>
    <row r="23" spans="1:1" x14ac:dyDescent="0.25">
      <c r="A23" s="1"/>
    </row>
    <row r="24" spans="1:1" x14ac:dyDescent="0.25">
      <c r="A24" s="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tabSelected="1" topLeftCell="A8" workbookViewId="0">
      <selection activeCell="F28" sqref="F28"/>
    </sheetView>
  </sheetViews>
  <sheetFormatPr defaultRowHeight="15" x14ac:dyDescent="0.25"/>
  <cols>
    <col min="1" max="1" width="13" customWidth="1"/>
    <col min="2" max="2" width="26" bestFit="1" customWidth="1"/>
    <col min="3" max="3" width="9.85546875" customWidth="1"/>
    <col min="4" max="4" width="12.42578125" customWidth="1"/>
    <col min="5" max="5" width="18.85546875" customWidth="1"/>
    <col min="6" max="6" width="9.85546875" customWidth="1"/>
    <col min="258" max="258" width="19.85546875" bestFit="1" customWidth="1"/>
    <col min="260" max="260" width="17.42578125" customWidth="1"/>
    <col min="261" max="262" width="9.85546875" customWidth="1"/>
    <col min="514" max="514" width="19.85546875" bestFit="1" customWidth="1"/>
    <col min="516" max="516" width="17.42578125" customWidth="1"/>
    <col min="517" max="518" width="9.85546875" customWidth="1"/>
    <col min="770" max="770" width="19.85546875" bestFit="1" customWidth="1"/>
    <col min="772" max="772" width="17.42578125" customWidth="1"/>
    <col min="773" max="774" width="9.85546875" customWidth="1"/>
    <col min="1026" max="1026" width="19.85546875" bestFit="1" customWidth="1"/>
    <col min="1028" max="1028" width="17.42578125" customWidth="1"/>
    <col min="1029" max="1030" width="9.85546875" customWidth="1"/>
    <col min="1282" max="1282" width="19.85546875" bestFit="1" customWidth="1"/>
    <col min="1284" max="1284" width="17.42578125" customWidth="1"/>
    <col min="1285" max="1286" width="9.85546875" customWidth="1"/>
    <col min="1538" max="1538" width="19.85546875" bestFit="1" customWidth="1"/>
    <col min="1540" max="1540" width="17.42578125" customWidth="1"/>
    <col min="1541" max="1542" width="9.85546875" customWidth="1"/>
    <col min="1794" max="1794" width="19.85546875" bestFit="1" customWidth="1"/>
    <col min="1796" max="1796" width="17.42578125" customWidth="1"/>
    <col min="1797" max="1798" width="9.85546875" customWidth="1"/>
    <col min="2050" max="2050" width="19.85546875" bestFit="1" customWidth="1"/>
    <col min="2052" max="2052" width="17.42578125" customWidth="1"/>
    <col min="2053" max="2054" width="9.85546875" customWidth="1"/>
    <col min="2306" max="2306" width="19.85546875" bestFit="1" customWidth="1"/>
    <col min="2308" max="2308" width="17.42578125" customWidth="1"/>
    <col min="2309" max="2310" width="9.85546875" customWidth="1"/>
    <col min="2562" max="2562" width="19.85546875" bestFit="1" customWidth="1"/>
    <col min="2564" max="2564" width="17.42578125" customWidth="1"/>
    <col min="2565" max="2566" width="9.85546875" customWidth="1"/>
    <col min="2818" max="2818" width="19.85546875" bestFit="1" customWidth="1"/>
    <col min="2820" max="2820" width="17.42578125" customWidth="1"/>
    <col min="2821" max="2822" width="9.85546875" customWidth="1"/>
    <col min="3074" max="3074" width="19.85546875" bestFit="1" customWidth="1"/>
    <col min="3076" max="3076" width="17.42578125" customWidth="1"/>
    <col min="3077" max="3078" width="9.85546875" customWidth="1"/>
    <col min="3330" max="3330" width="19.85546875" bestFit="1" customWidth="1"/>
    <col min="3332" max="3332" width="17.42578125" customWidth="1"/>
    <col min="3333" max="3334" width="9.85546875" customWidth="1"/>
    <col min="3586" max="3586" width="19.85546875" bestFit="1" customWidth="1"/>
    <col min="3588" max="3588" width="17.42578125" customWidth="1"/>
    <col min="3589" max="3590" width="9.85546875" customWidth="1"/>
    <col min="3842" max="3842" width="19.85546875" bestFit="1" customWidth="1"/>
    <col min="3844" max="3844" width="17.42578125" customWidth="1"/>
    <col min="3845" max="3846" width="9.85546875" customWidth="1"/>
    <col min="4098" max="4098" width="19.85546875" bestFit="1" customWidth="1"/>
    <col min="4100" max="4100" width="17.42578125" customWidth="1"/>
    <col min="4101" max="4102" width="9.85546875" customWidth="1"/>
    <col min="4354" max="4354" width="19.85546875" bestFit="1" customWidth="1"/>
    <col min="4356" max="4356" width="17.42578125" customWidth="1"/>
    <col min="4357" max="4358" width="9.85546875" customWidth="1"/>
    <col min="4610" max="4610" width="19.85546875" bestFit="1" customWidth="1"/>
    <col min="4612" max="4612" width="17.42578125" customWidth="1"/>
    <col min="4613" max="4614" width="9.85546875" customWidth="1"/>
    <col min="4866" max="4866" width="19.85546875" bestFit="1" customWidth="1"/>
    <col min="4868" max="4868" width="17.42578125" customWidth="1"/>
    <col min="4869" max="4870" width="9.85546875" customWidth="1"/>
    <col min="5122" max="5122" width="19.85546875" bestFit="1" customWidth="1"/>
    <col min="5124" max="5124" width="17.42578125" customWidth="1"/>
    <col min="5125" max="5126" width="9.85546875" customWidth="1"/>
    <col min="5378" max="5378" width="19.85546875" bestFit="1" customWidth="1"/>
    <col min="5380" max="5380" width="17.42578125" customWidth="1"/>
    <col min="5381" max="5382" width="9.85546875" customWidth="1"/>
    <col min="5634" max="5634" width="19.85546875" bestFit="1" customWidth="1"/>
    <col min="5636" max="5636" width="17.42578125" customWidth="1"/>
    <col min="5637" max="5638" width="9.85546875" customWidth="1"/>
    <col min="5890" max="5890" width="19.85546875" bestFit="1" customWidth="1"/>
    <col min="5892" max="5892" width="17.42578125" customWidth="1"/>
    <col min="5893" max="5894" width="9.85546875" customWidth="1"/>
    <col min="6146" max="6146" width="19.85546875" bestFit="1" customWidth="1"/>
    <col min="6148" max="6148" width="17.42578125" customWidth="1"/>
    <col min="6149" max="6150" width="9.85546875" customWidth="1"/>
    <col min="6402" max="6402" width="19.85546875" bestFit="1" customWidth="1"/>
    <col min="6404" max="6404" width="17.42578125" customWidth="1"/>
    <col min="6405" max="6406" width="9.85546875" customWidth="1"/>
    <col min="6658" max="6658" width="19.85546875" bestFit="1" customWidth="1"/>
    <col min="6660" max="6660" width="17.42578125" customWidth="1"/>
    <col min="6661" max="6662" width="9.85546875" customWidth="1"/>
    <col min="6914" max="6914" width="19.85546875" bestFit="1" customWidth="1"/>
    <col min="6916" max="6916" width="17.42578125" customWidth="1"/>
    <col min="6917" max="6918" width="9.85546875" customWidth="1"/>
    <col min="7170" max="7170" width="19.85546875" bestFit="1" customWidth="1"/>
    <col min="7172" max="7172" width="17.42578125" customWidth="1"/>
    <col min="7173" max="7174" width="9.85546875" customWidth="1"/>
    <col min="7426" max="7426" width="19.85546875" bestFit="1" customWidth="1"/>
    <col min="7428" max="7428" width="17.42578125" customWidth="1"/>
    <col min="7429" max="7430" width="9.85546875" customWidth="1"/>
    <col min="7682" max="7682" width="19.85546875" bestFit="1" customWidth="1"/>
    <col min="7684" max="7684" width="17.42578125" customWidth="1"/>
    <col min="7685" max="7686" width="9.85546875" customWidth="1"/>
    <col min="7938" max="7938" width="19.85546875" bestFit="1" customWidth="1"/>
    <col min="7940" max="7940" width="17.42578125" customWidth="1"/>
    <col min="7941" max="7942" width="9.85546875" customWidth="1"/>
    <col min="8194" max="8194" width="19.85546875" bestFit="1" customWidth="1"/>
    <col min="8196" max="8196" width="17.42578125" customWidth="1"/>
    <col min="8197" max="8198" width="9.85546875" customWidth="1"/>
    <col min="8450" max="8450" width="19.85546875" bestFit="1" customWidth="1"/>
    <col min="8452" max="8452" width="17.42578125" customWidth="1"/>
    <col min="8453" max="8454" width="9.85546875" customWidth="1"/>
    <col min="8706" max="8706" width="19.85546875" bestFit="1" customWidth="1"/>
    <col min="8708" max="8708" width="17.42578125" customWidth="1"/>
    <col min="8709" max="8710" width="9.85546875" customWidth="1"/>
    <col min="8962" max="8962" width="19.85546875" bestFit="1" customWidth="1"/>
    <col min="8964" max="8964" width="17.42578125" customWidth="1"/>
    <col min="8965" max="8966" width="9.85546875" customWidth="1"/>
    <col min="9218" max="9218" width="19.85546875" bestFit="1" customWidth="1"/>
    <col min="9220" max="9220" width="17.42578125" customWidth="1"/>
    <col min="9221" max="9222" width="9.85546875" customWidth="1"/>
    <col min="9474" max="9474" width="19.85546875" bestFit="1" customWidth="1"/>
    <col min="9476" max="9476" width="17.42578125" customWidth="1"/>
    <col min="9477" max="9478" width="9.85546875" customWidth="1"/>
    <col min="9730" max="9730" width="19.85546875" bestFit="1" customWidth="1"/>
    <col min="9732" max="9732" width="17.42578125" customWidth="1"/>
    <col min="9733" max="9734" width="9.85546875" customWidth="1"/>
    <col min="9986" max="9986" width="19.85546875" bestFit="1" customWidth="1"/>
    <col min="9988" max="9988" width="17.42578125" customWidth="1"/>
    <col min="9989" max="9990" width="9.85546875" customWidth="1"/>
    <col min="10242" max="10242" width="19.85546875" bestFit="1" customWidth="1"/>
    <col min="10244" max="10244" width="17.42578125" customWidth="1"/>
    <col min="10245" max="10246" width="9.85546875" customWidth="1"/>
    <col min="10498" max="10498" width="19.85546875" bestFit="1" customWidth="1"/>
    <col min="10500" max="10500" width="17.42578125" customWidth="1"/>
    <col min="10501" max="10502" width="9.85546875" customWidth="1"/>
    <col min="10754" max="10754" width="19.85546875" bestFit="1" customWidth="1"/>
    <col min="10756" max="10756" width="17.42578125" customWidth="1"/>
    <col min="10757" max="10758" width="9.85546875" customWidth="1"/>
    <col min="11010" max="11010" width="19.85546875" bestFit="1" customWidth="1"/>
    <col min="11012" max="11012" width="17.42578125" customWidth="1"/>
    <col min="11013" max="11014" width="9.85546875" customWidth="1"/>
    <col min="11266" max="11266" width="19.85546875" bestFit="1" customWidth="1"/>
    <col min="11268" max="11268" width="17.42578125" customWidth="1"/>
    <col min="11269" max="11270" width="9.85546875" customWidth="1"/>
    <col min="11522" max="11522" width="19.85546875" bestFit="1" customWidth="1"/>
    <col min="11524" max="11524" width="17.42578125" customWidth="1"/>
    <col min="11525" max="11526" width="9.85546875" customWidth="1"/>
    <col min="11778" max="11778" width="19.85546875" bestFit="1" customWidth="1"/>
    <col min="11780" max="11780" width="17.42578125" customWidth="1"/>
    <col min="11781" max="11782" width="9.85546875" customWidth="1"/>
    <col min="12034" max="12034" width="19.85546875" bestFit="1" customWidth="1"/>
    <col min="12036" max="12036" width="17.42578125" customWidth="1"/>
    <col min="12037" max="12038" width="9.85546875" customWidth="1"/>
    <col min="12290" max="12290" width="19.85546875" bestFit="1" customWidth="1"/>
    <col min="12292" max="12292" width="17.42578125" customWidth="1"/>
    <col min="12293" max="12294" width="9.85546875" customWidth="1"/>
    <col min="12546" max="12546" width="19.85546875" bestFit="1" customWidth="1"/>
    <col min="12548" max="12548" width="17.42578125" customWidth="1"/>
    <col min="12549" max="12550" width="9.85546875" customWidth="1"/>
    <col min="12802" max="12802" width="19.85546875" bestFit="1" customWidth="1"/>
    <col min="12804" max="12804" width="17.42578125" customWidth="1"/>
    <col min="12805" max="12806" width="9.85546875" customWidth="1"/>
    <col min="13058" max="13058" width="19.85546875" bestFit="1" customWidth="1"/>
    <col min="13060" max="13060" width="17.42578125" customWidth="1"/>
    <col min="13061" max="13062" width="9.85546875" customWidth="1"/>
    <col min="13314" max="13314" width="19.85546875" bestFit="1" customWidth="1"/>
    <col min="13316" max="13316" width="17.42578125" customWidth="1"/>
    <col min="13317" max="13318" width="9.85546875" customWidth="1"/>
    <col min="13570" max="13570" width="19.85546875" bestFit="1" customWidth="1"/>
    <col min="13572" max="13572" width="17.42578125" customWidth="1"/>
    <col min="13573" max="13574" width="9.85546875" customWidth="1"/>
    <col min="13826" max="13826" width="19.85546875" bestFit="1" customWidth="1"/>
    <col min="13828" max="13828" width="17.42578125" customWidth="1"/>
    <col min="13829" max="13830" width="9.85546875" customWidth="1"/>
    <col min="14082" max="14082" width="19.85546875" bestFit="1" customWidth="1"/>
    <col min="14084" max="14084" width="17.42578125" customWidth="1"/>
    <col min="14085" max="14086" width="9.85546875" customWidth="1"/>
    <col min="14338" max="14338" width="19.85546875" bestFit="1" customWidth="1"/>
    <col min="14340" max="14340" width="17.42578125" customWidth="1"/>
    <col min="14341" max="14342" width="9.85546875" customWidth="1"/>
    <col min="14594" max="14594" width="19.85546875" bestFit="1" customWidth="1"/>
    <col min="14596" max="14596" width="17.42578125" customWidth="1"/>
    <col min="14597" max="14598" width="9.85546875" customWidth="1"/>
    <col min="14850" max="14850" width="19.85546875" bestFit="1" customWidth="1"/>
    <col min="14852" max="14852" width="17.42578125" customWidth="1"/>
    <col min="14853" max="14854" width="9.85546875" customWidth="1"/>
    <col min="15106" max="15106" width="19.85546875" bestFit="1" customWidth="1"/>
    <col min="15108" max="15108" width="17.42578125" customWidth="1"/>
    <col min="15109" max="15110" width="9.85546875" customWidth="1"/>
    <col min="15362" max="15362" width="19.85546875" bestFit="1" customWidth="1"/>
    <col min="15364" max="15364" width="17.42578125" customWidth="1"/>
    <col min="15365" max="15366" width="9.85546875" customWidth="1"/>
    <col min="15618" max="15618" width="19.85546875" bestFit="1" customWidth="1"/>
    <col min="15620" max="15620" width="17.42578125" customWidth="1"/>
    <col min="15621" max="15622" width="9.85546875" customWidth="1"/>
    <col min="15874" max="15874" width="19.85546875" bestFit="1" customWidth="1"/>
    <col min="15876" max="15876" width="17.42578125" customWidth="1"/>
    <col min="15877" max="15878" width="9.85546875" customWidth="1"/>
    <col min="16130" max="16130" width="19.85546875" bestFit="1" customWidth="1"/>
    <col min="16132" max="16132" width="17.42578125" customWidth="1"/>
    <col min="16133" max="16134" width="9.85546875" customWidth="1"/>
  </cols>
  <sheetData>
    <row r="1" spans="1:11" x14ac:dyDescent="0.25">
      <c r="A1" s="3" t="s">
        <v>0</v>
      </c>
    </row>
    <row r="2" spans="1:11" x14ac:dyDescent="0.25">
      <c r="A2" s="4" t="s">
        <v>1</v>
      </c>
    </row>
    <row r="3" spans="1:11" x14ac:dyDescent="0.25">
      <c r="A3" s="5"/>
    </row>
    <row r="4" spans="1:11" ht="102" x14ac:dyDescent="0.25">
      <c r="A4" s="47" t="s">
        <v>85</v>
      </c>
      <c r="B4" s="47" t="s">
        <v>107</v>
      </c>
      <c r="C4" s="7" t="s">
        <v>113</v>
      </c>
      <c r="D4" s="7" t="s">
        <v>112</v>
      </c>
      <c r="E4" s="7" t="s">
        <v>111</v>
      </c>
      <c r="F4" s="8" t="s">
        <v>4</v>
      </c>
      <c r="H4" s="44" t="s">
        <v>5</v>
      </c>
      <c r="I4" s="44" t="s">
        <v>6</v>
      </c>
      <c r="J4" s="44" t="s">
        <v>7</v>
      </c>
      <c r="K4" s="44" t="s">
        <v>8</v>
      </c>
    </row>
    <row r="5" spans="1:11" x14ac:dyDescent="0.25">
      <c r="A5" s="50" t="s">
        <v>86</v>
      </c>
      <c r="B5" s="48" t="s">
        <v>87</v>
      </c>
      <c r="C5" s="11">
        <v>360</v>
      </c>
      <c r="D5" s="11">
        <v>212</v>
      </c>
      <c r="E5" s="10">
        <v>0.58888888888889002</v>
      </c>
      <c r="F5" s="12" t="str">
        <f>ROUND(H5*100,0)&amp;-ROUND(I5*100,0)&amp;"%"</f>
        <v>54-64%</v>
      </c>
      <c r="G5" s="13">
        <f>$E$27</f>
        <v>0.36516853932583998</v>
      </c>
      <c r="H5" s="45">
        <v>0.53700000000000003</v>
      </c>
      <c r="I5" s="45">
        <v>0.63900000000000001</v>
      </c>
      <c r="J5" s="45">
        <f t="shared" ref="J5:J27" si="0">E5-H5</f>
        <v>5.1888888888889984E-2</v>
      </c>
      <c r="K5" s="45">
        <f t="shared" ref="K5:K27" si="1">I5-E5</f>
        <v>5.0111111111109996E-2</v>
      </c>
    </row>
    <row r="6" spans="1:11" x14ac:dyDescent="0.25">
      <c r="A6" s="51"/>
      <c r="B6" s="49" t="s">
        <v>88</v>
      </c>
      <c r="C6" s="11">
        <v>3</v>
      </c>
      <c r="D6" s="11">
        <v>0</v>
      </c>
      <c r="E6" s="10">
        <v>0</v>
      </c>
      <c r="F6" s="46" t="s">
        <v>18</v>
      </c>
      <c r="G6" s="13">
        <f t="shared" ref="G6:G26" si="2">$E$27</f>
        <v>0.36516853932583998</v>
      </c>
      <c r="H6" s="45">
        <v>0</v>
      </c>
      <c r="I6" s="45">
        <v>0.56200000000000006</v>
      </c>
      <c r="J6" s="45">
        <f t="shared" si="0"/>
        <v>0</v>
      </c>
      <c r="K6" s="45">
        <f t="shared" si="1"/>
        <v>0.56200000000000006</v>
      </c>
    </row>
    <row r="7" spans="1:11" x14ac:dyDescent="0.25">
      <c r="A7" s="51"/>
      <c r="B7" s="49" t="s">
        <v>89</v>
      </c>
      <c r="C7" s="11">
        <v>305</v>
      </c>
      <c r="D7" s="11">
        <v>8</v>
      </c>
      <c r="E7" s="10">
        <v>2.622950819672E-2</v>
      </c>
      <c r="F7" s="12" t="str">
        <f t="shared" ref="F7:F27" si="3">ROUND(H7*100,0)&amp;-ROUND(I7*100,0)&amp;"%"</f>
        <v>1-5%</v>
      </c>
      <c r="G7" s="13">
        <f t="shared" si="2"/>
        <v>0.36516853932583998</v>
      </c>
      <c r="H7" s="45">
        <v>1.2999999999999999E-2</v>
      </c>
      <c r="I7" s="45">
        <v>5.0999999999999997E-2</v>
      </c>
      <c r="J7" s="45">
        <f t="shared" si="0"/>
        <v>1.3229508196720001E-2</v>
      </c>
      <c r="K7" s="45">
        <f t="shared" si="1"/>
        <v>2.4770491803279997E-2</v>
      </c>
    </row>
    <row r="8" spans="1:11" x14ac:dyDescent="0.25">
      <c r="A8" s="52"/>
      <c r="B8" s="26" t="s">
        <v>13</v>
      </c>
      <c r="C8" s="16">
        <v>668</v>
      </c>
      <c r="D8" s="16">
        <v>220</v>
      </c>
      <c r="E8" s="15">
        <v>0.32934131736527</v>
      </c>
      <c r="F8" s="17" t="str">
        <f t="shared" si="3"/>
        <v>30-37%</v>
      </c>
      <c r="G8" s="13">
        <f t="shared" si="2"/>
        <v>0.36516853932583998</v>
      </c>
      <c r="H8" s="45">
        <v>0.29499999999999998</v>
      </c>
      <c r="I8" s="45">
        <v>0.36599999999999999</v>
      </c>
      <c r="J8" s="45">
        <f t="shared" si="0"/>
        <v>3.4341317365270019E-2</v>
      </c>
      <c r="K8" s="45">
        <f t="shared" si="1"/>
        <v>3.6658682634729989E-2</v>
      </c>
    </row>
    <row r="9" spans="1:11" x14ac:dyDescent="0.25">
      <c r="A9" s="50" t="s">
        <v>108</v>
      </c>
      <c r="B9" s="49" t="s">
        <v>90</v>
      </c>
      <c r="C9" s="11">
        <v>392</v>
      </c>
      <c r="D9" s="11">
        <v>29</v>
      </c>
      <c r="E9" s="10">
        <v>7.3979591836730002E-2</v>
      </c>
      <c r="F9" s="12" t="str">
        <f t="shared" si="3"/>
        <v>5-10%</v>
      </c>
      <c r="G9" s="13">
        <f t="shared" si="2"/>
        <v>0.36516853932583998</v>
      </c>
      <c r="H9" s="45">
        <v>5.1999999999999998E-2</v>
      </c>
      <c r="I9" s="45">
        <v>0.104</v>
      </c>
      <c r="J9" s="45">
        <f t="shared" si="0"/>
        <v>2.1979591836730004E-2</v>
      </c>
      <c r="K9" s="45">
        <f t="shared" si="1"/>
        <v>3.0020408163269993E-2</v>
      </c>
    </row>
    <row r="10" spans="1:11" x14ac:dyDescent="0.25">
      <c r="A10" s="51"/>
      <c r="B10" s="49" t="s">
        <v>91</v>
      </c>
      <c r="C10" s="11">
        <v>118</v>
      </c>
      <c r="D10" s="11">
        <v>42</v>
      </c>
      <c r="E10" s="10">
        <v>0.35593220338983</v>
      </c>
      <c r="F10" s="12" t="str">
        <f t="shared" si="3"/>
        <v>28-45%</v>
      </c>
      <c r="G10" s="13">
        <f t="shared" si="2"/>
        <v>0.36516853932583998</v>
      </c>
      <c r="H10" s="45">
        <v>0.27500000000000002</v>
      </c>
      <c r="I10" s="45">
        <v>0.44600000000000001</v>
      </c>
      <c r="J10" s="45">
        <f t="shared" si="0"/>
        <v>8.0932203389829982E-2</v>
      </c>
      <c r="K10" s="45">
        <f t="shared" si="1"/>
        <v>9.0067796610170003E-2</v>
      </c>
    </row>
    <row r="11" spans="1:11" x14ac:dyDescent="0.25">
      <c r="A11" s="51"/>
      <c r="B11" s="49" t="s">
        <v>92</v>
      </c>
      <c r="C11" s="11">
        <v>0</v>
      </c>
      <c r="D11" s="11">
        <v>0</v>
      </c>
      <c r="E11" s="10">
        <v>0</v>
      </c>
      <c r="F11" s="46" t="s">
        <v>18</v>
      </c>
      <c r="G11" s="13">
        <f t="shared" si="2"/>
        <v>0.36516853932583998</v>
      </c>
      <c r="H11" s="45"/>
      <c r="I11" s="45"/>
      <c r="J11" s="45">
        <f t="shared" si="0"/>
        <v>0</v>
      </c>
      <c r="K11" s="45">
        <f t="shared" si="1"/>
        <v>0</v>
      </c>
    </row>
    <row r="12" spans="1:11" x14ac:dyDescent="0.25">
      <c r="A12" s="51"/>
      <c r="B12" s="49" t="s">
        <v>93</v>
      </c>
      <c r="C12" s="11">
        <v>222</v>
      </c>
      <c r="D12" s="11">
        <v>0</v>
      </c>
      <c r="E12" s="10">
        <v>0</v>
      </c>
      <c r="F12" s="46" t="s">
        <v>18</v>
      </c>
      <c r="G12" s="13">
        <f t="shared" si="2"/>
        <v>0.36516853932583998</v>
      </c>
      <c r="H12" s="45">
        <v>0</v>
      </c>
      <c r="I12" s="45">
        <v>1.7000000000000001E-2</v>
      </c>
      <c r="J12" s="45">
        <f t="shared" si="0"/>
        <v>0</v>
      </c>
      <c r="K12" s="45">
        <f t="shared" si="1"/>
        <v>1.7000000000000001E-2</v>
      </c>
    </row>
    <row r="13" spans="1:11" x14ac:dyDescent="0.25">
      <c r="A13" s="52"/>
      <c r="B13" s="26" t="s">
        <v>20</v>
      </c>
      <c r="C13" s="16">
        <v>732</v>
      </c>
      <c r="D13" s="16">
        <v>71</v>
      </c>
      <c r="E13" s="15">
        <v>9.6994535519129996E-2</v>
      </c>
      <c r="F13" s="17" t="str">
        <f t="shared" si="3"/>
        <v>8-12%</v>
      </c>
      <c r="G13" s="13">
        <f t="shared" si="2"/>
        <v>0.36516853932583998</v>
      </c>
      <c r="H13" s="45">
        <v>7.8E-2</v>
      </c>
      <c r="I13" s="45">
        <v>0.121</v>
      </c>
      <c r="J13" s="45">
        <f t="shared" si="0"/>
        <v>1.8994535519129996E-2</v>
      </c>
      <c r="K13" s="45">
        <f t="shared" si="1"/>
        <v>2.4005464480870001E-2</v>
      </c>
    </row>
    <row r="14" spans="1:11" x14ac:dyDescent="0.25">
      <c r="A14" s="53" t="s">
        <v>94</v>
      </c>
      <c r="B14" s="49" t="s">
        <v>95</v>
      </c>
      <c r="C14" s="11">
        <v>0</v>
      </c>
      <c r="D14" s="11">
        <v>0</v>
      </c>
      <c r="E14" s="10">
        <v>0</v>
      </c>
      <c r="F14" s="46" t="s">
        <v>18</v>
      </c>
      <c r="G14" s="13">
        <f t="shared" si="2"/>
        <v>0.36516853932583998</v>
      </c>
      <c r="H14" s="45"/>
      <c r="I14" s="45"/>
      <c r="J14" s="45">
        <f t="shared" si="0"/>
        <v>0</v>
      </c>
      <c r="K14" s="45">
        <f t="shared" si="1"/>
        <v>0</v>
      </c>
    </row>
    <row r="15" spans="1:11" x14ac:dyDescent="0.25">
      <c r="A15" s="53"/>
      <c r="B15" s="49" t="s">
        <v>96</v>
      </c>
      <c r="C15" s="11">
        <v>119</v>
      </c>
      <c r="D15" s="11">
        <v>119</v>
      </c>
      <c r="E15" s="10">
        <v>1</v>
      </c>
      <c r="F15" s="12" t="str">
        <f t="shared" si="3"/>
        <v>97-100%</v>
      </c>
      <c r="G15" s="13">
        <f t="shared" si="2"/>
        <v>0.36516853932583998</v>
      </c>
      <c r="H15" s="45">
        <v>0.96899999999999997</v>
      </c>
      <c r="I15" s="45">
        <v>1</v>
      </c>
      <c r="J15" s="45">
        <f t="shared" si="0"/>
        <v>3.1000000000000028E-2</v>
      </c>
      <c r="K15" s="45">
        <f t="shared" si="1"/>
        <v>0</v>
      </c>
    </row>
    <row r="16" spans="1:11" x14ac:dyDescent="0.25">
      <c r="A16" s="53"/>
      <c r="B16" s="49" t="s">
        <v>97</v>
      </c>
      <c r="C16" s="11">
        <v>51</v>
      </c>
      <c r="D16" s="11">
        <v>0</v>
      </c>
      <c r="E16" s="10">
        <v>0</v>
      </c>
      <c r="F16" s="46" t="s">
        <v>18</v>
      </c>
      <c r="G16" s="13">
        <f t="shared" si="2"/>
        <v>0.36516853932583998</v>
      </c>
      <c r="H16" s="45">
        <v>0</v>
      </c>
      <c r="I16" s="45">
        <v>7.0000000000000007E-2</v>
      </c>
      <c r="J16" s="45">
        <f t="shared" si="0"/>
        <v>0</v>
      </c>
      <c r="K16" s="45">
        <f t="shared" si="1"/>
        <v>7.0000000000000007E-2</v>
      </c>
    </row>
    <row r="17" spans="1:11" x14ac:dyDescent="0.25">
      <c r="A17" s="53"/>
      <c r="B17" s="49" t="s">
        <v>98</v>
      </c>
      <c r="C17" s="11">
        <v>12</v>
      </c>
      <c r="D17" s="11">
        <v>12</v>
      </c>
      <c r="E17" s="10">
        <v>1</v>
      </c>
      <c r="F17" s="12" t="str">
        <f t="shared" si="3"/>
        <v>76-100%</v>
      </c>
      <c r="G17" s="13">
        <f t="shared" si="2"/>
        <v>0.36516853932583998</v>
      </c>
      <c r="H17" s="45">
        <v>0.75800000000000001</v>
      </c>
      <c r="I17" s="45">
        <v>1</v>
      </c>
      <c r="J17" s="45">
        <f t="shared" si="0"/>
        <v>0.24199999999999999</v>
      </c>
      <c r="K17" s="45">
        <f t="shared" si="1"/>
        <v>0</v>
      </c>
    </row>
    <row r="18" spans="1:11" x14ac:dyDescent="0.25">
      <c r="A18" s="53"/>
      <c r="B18" s="49" t="s">
        <v>99</v>
      </c>
      <c r="C18" s="11">
        <v>138</v>
      </c>
      <c r="D18" s="11">
        <v>127</v>
      </c>
      <c r="E18" s="10">
        <v>0.92028985507245997</v>
      </c>
      <c r="F18" s="12" t="str">
        <f t="shared" si="3"/>
        <v>86-96%</v>
      </c>
      <c r="G18" s="13">
        <f t="shared" si="2"/>
        <v>0.36516853932583998</v>
      </c>
      <c r="H18" s="45">
        <v>0.86299999999999999</v>
      </c>
      <c r="I18" s="45">
        <v>0.95499999999999996</v>
      </c>
      <c r="J18" s="45">
        <f t="shared" si="0"/>
        <v>5.7289855072459983E-2</v>
      </c>
      <c r="K18" s="45">
        <f t="shared" si="1"/>
        <v>3.4710144927539988E-2</v>
      </c>
    </row>
    <row r="19" spans="1:11" x14ac:dyDescent="0.25">
      <c r="A19" s="53"/>
      <c r="B19" s="49" t="s">
        <v>100</v>
      </c>
      <c r="C19" s="11">
        <v>0</v>
      </c>
      <c r="D19" s="11">
        <v>0</v>
      </c>
      <c r="E19" s="10">
        <v>0</v>
      </c>
      <c r="F19" s="46" t="s">
        <v>18</v>
      </c>
      <c r="G19" s="13">
        <f t="shared" si="2"/>
        <v>0.36516853932583998</v>
      </c>
      <c r="H19" s="45"/>
      <c r="I19" s="45"/>
      <c r="J19" s="45">
        <f t="shared" si="0"/>
        <v>0</v>
      </c>
      <c r="K19" s="45">
        <f t="shared" si="1"/>
        <v>0</v>
      </c>
    </row>
    <row r="20" spans="1:11" x14ac:dyDescent="0.25">
      <c r="A20" s="53"/>
      <c r="B20" s="49" t="s">
        <v>101</v>
      </c>
      <c r="C20" s="11">
        <v>39</v>
      </c>
      <c r="D20" s="11">
        <v>1</v>
      </c>
      <c r="E20" s="10">
        <v>2.5641025641030001E-2</v>
      </c>
      <c r="F20" s="12" t="str">
        <f t="shared" si="3"/>
        <v>1-13%</v>
      </c>
      <c r="G20" s="13">
        <f t="shared" si="2"/>
        <v>0.36516853932583998</v>
      </c>
      <c r="H20" s="45">
        <v>5.0000000000000001E-3</v>
      </c>
      <c r="I20" s="45">
        <v>0.13200000000000001</v>
      </c>
      <c r="J20" s="45">
        <f t="shared" si="0"/>
        <v>2.064102564103E-2</v>
      </c>
      <c r="K20" s="45">
        <f t="shared" si="1"/>
        <v>0.10635897435897</v>
      </c>
    </row>
    <row r="21" spans="1:11" x14ac:dyDescent="0.25">
      <c r="A21" s="53"/>
      <c r="B21" s="49" t="s">
        <v>102</v>
      </c>
      <c r="C21" s="11">
        <v>94</v>
      </c>
      <c r="D21" s="11">
        <v>94</v>
      </c>
      <c r="E21" s="10">
        <v>1</v>
      </c>
      <c r="F21" s="12" t="str">
        <f t="shared" si="3"/>
        <v>96-100%</v>
      </c>
      <c r="G21" s="13">
        <f t="shared" si="2"/>
        <v>0.36516853932583998</v>
      </c>
      <c r="H21" s="45">
        <v>0.96099999999999997</v>
      </c>
      <c r="I21" s="45">
        <v>1</v>
      </c>
      <c r="J21" s="45">
        <f t="shared" si="0"/>
        <v>3.9000000000000035E-2</v>
      </c>
      <c r="K21" s="45">
        <f t="shared" si="1"/>
        <v>0</v>
      </c>
    </row>
    <row r="22" spans="1:11" x14ac:dyDescent="0.25">
      <c r="A22" s="53"/>
      <c r="B22" s="49" t="s">
        <v>103</v>
      </c>
      <c r="C22" s="11">
        <v>159</v>
      </c>
      <c r="D22" s="11">
        <v>16</v>
      </c>
      <c r="E22" s="10">
        <v>0.10062893081761</v>
      </c>
      <c r="F22" s="12" t="str">
        <f t="shared" si="3"/>
        <v>6-16%</v>
      </c>
      <c r="G22" s="13">
        <f t="shared" si="2"/>
        <v>0.36516853932583998</v>
      </c>
      <c r="H22" s="45">
        <v>6.3E-2</v>
      </c>
      <c r="I22" s="45">
        <v>0.157</v>
      </c>
      <c r="J22" s="45">
        <f t="shared" si="0"/>
        <v>3.7628930817609998E-2</v>
      </c>
      <c r="K22" s="45">
        <f t="shared" si="1"/>
        <v>5.6371069182390002E-2</v>
      </c>
    </row>
    <row r="23" spans="1:11" x14ac:dyDescent="0.25">
      <c r="A23" s="53"/>
      <c r="B23" s="49" t="s">
        <v>104</v>
      </c>
      <c r="C23" s="11">
        <v>40</v>
      </c>
      <c r="D23" s="11">
        <v>36</v>
      </c>
      <c r="E23" s="10">
        <v>0.9</v>
      </c>
      <c r="F23" s="12" t="str">
        <f t="shared" si="3"/>
        <v>77-96%</v>
      </c>
      <c r="G23" s="13">
        <f t="shared" si="2"/>
        <v>0.36516853932583998</v>
      </c>
      <c r="H23" s="45">
        <v>0.77</v>
      </c>
      <c r="I23" s="45">
        <v>0.96</v>
      </c>
      <c r="J23" s="45">
        <f t="shared" si="0"/>
        <v>0.13</v>
      </c>
      <c r="K23" s="45">
        <f t="shared" si="1"/>
        <v>5.9999999999999942E-2</v>
      </c>
    </row>
    <row r="24" spans="1:11" x14ac:dyDescent="0.25">
      <c r="A24" s="53"/>
      <c r="B24" s="49" t="s">
        <v>105</v>
      </c>
      <c r="C24" s="11">
        <v>76</v>
      </c>
      <c r="D24" s="11">
        <v>76</v>
      </c>
      <c r="E24" s="10">
        <v>1</v>
      </c>
      <c r="F24" s="12" t="str">
        <f t="shared" si="3"/>
        <v>95-100%</v>
      </c>
      <c r="G24" s="13">
        <f t="shared" si="2"/>
        <v>0.36516853932583998</v>
      </c>
      <c r="H24" s="45">
        <v>0.95199999999999996</v>
      </c>
      <c r="I24" s="45">
        <v>1</v>
      </c>
      <c r="J24" s="45">
        <f t="shared" si="0"/>
        <v>4.8000000000000043E-2</v>
      </c>
      <c r="K24" s="45">
        <f t="shared" si="1"/>
        <v>0</v>
      </c>
    </row>
    <row r="25" spans="1:11" x14ac:dyDescent="0.25">
      <c r="A25" s="53"/>
      <c r="B25" s="49" t="s">
        <v>106</v>
      </c>
      <c r="C25" s="11">
        <v>8</v>
      </c>
      <c r="D25" s="11">
        <v>8</v>
      </c>
      <c r="E25" s="10">
        <v>1</v>
      </c>
      <c r="F25" s="12" t="str">
        <f t="shared" si="3"/>
        <v>68-100%</v>
      </c>
      <c r="G25" s="13">
        <f t="shared" si="2"/>
        <v>0.36516853932583998</v>
      </c>
      <c r="H25" s="45">
        <v>0.67600000000000005</v>
      </c>
      <c r="I25" s="45">
        <v>1</v>
      </c>
      <c r="J25" s="45">
        <f t="shared" si="0"/>
        <v>0.32399999999999995</v>
      </c>
      <c r="K25" s="45">
        <f t="shared" si="1"/>
        <v>0</v>
      </c>
    </row>
    <row r="26" spans="1:11" x14ac:dyDescent="0.25">
      <c r="A26" s="53"/>
      <c r="B26" s="26" t="s">
        <v>34</v>
      </c>
      <c r="C26" s="16">
        <v>736</v>
      </c>
      <c r="D26" s="16">
        <v>489</v>
      </c>
      <c r="E26" s="15">
        <v>0.66440217391304002</v>
      </c>
      <c r="F26" s="17" t="str">
        <f t="shared" si="3"/>
        <v>63-70%</v>
      </c>
      <c r="G26" s="13">
        <f t="shared" si="2"/>
        <v>0.36516853932583998</v>
      </c>
      <c r="H26" s="45">
        <v>0.63</v>
      </c>
      <c r="I26" s="45">
        <v>0.7</v>
      </c>
      <c r="J26" s="45">
        <f t="shared" si="0"/>
        <v>3.4402173913040013E-2</v>
      </c>
      <c r="K26" s="45">
        <f t="shared" si="1"/>
        <v>3.5597826086959938E-2</v>
      </c>
    </row>
    <row r="27" spans="1:11" x14ac:dyDescent="0.25">
      <c r="A27" s="18" t="s">
        <v>35</v>
      </c>
      <c r="B27" s="14" t="s">
        <v>36</v>
      </c>
      <c r="C27" s="16">
        <v>2136</v>
      </c>
      <c r="D27" s="16">
        <f>SUM(D8,D13,D26)</f>
        <v>780</v>
      </c>
      <c r="E27" s="15">
        <v>0.36516853932583998</v>
      </c>
      <c r="F27" s="17" t="str">
        <f t="shared" si="3"/>
        <v>35-39%</v>
      </c>
      <c r="H27" s="45">
        <v>0.34499999999999997</v>
      </c>
      <c r="I27" s="45">
        <v>0.38600000000000001</v>
      </c>
      <c r="J27" s="45">
        <f t="shared" si="0"/>
        <v>2.0168539325840007E-2</v>
      </c>
      <c r="K27" s="45">
        <f t="shared" si="1"/>
        <v>2.0831460674160029E-2</v>
      </c>
    </row>
    <row r="28" spans="1:11" x14ac:dyDescent="0.25">
      <c r="A28" s="28" t="s">
        <v>109</v>
      </c>
      <c r="E28" s="19"/>
    </row>
    <row r="29" spans="1:11" x14ac:dyDescent="0.25">
      <c r="A29" t="s">
        <v>83</v>
      </c>
    </row>
  </sheetData>
  <mergeCells count="3">
    <mergeCell ref="A5:A8"/>
    <mergeCell ref="A9:A13"/>
    <mergeCell ref="A14:A26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1"/>
  <sheetViews>
    <sheetView topLeftCell="D1" workbookViewId="0">
      <selection activeCell="A13" sqref="A13:A25"/>
    </sheetView>
  </sheetViews>
  <sheetFormatPr defaultRowHeight="15" x14ac:dyDescent="0.25"/>
  <cols>
    <col min="1" max="1" width="29.140625" customWidth="1"/>
    <col min="2" max="2" width="18.7109375" customWidth="1"/>
    <col min="3" max="3" width="14" customWidth="1"/>
    <col min="4" max="4" width="10" customWidth="1"/>
    <col min="5" max="5" width="11.42578125" customWidth="1"/>
    <col min="6" max="6" width="6.85546875" bestFit="1" customWidth="1"/>
    <col min="7" max="7" width="10.28515625" bestFit="1" customWidth="1"/>
    <col min="8" max="11" width="10.28515625" customWidth="1"/>
    <col min="13" max="13" width="9.7109375" bestFit="1" customWidth="1"/>
    <col min="14" max="14" width="37.5703125" bestFit="1" customWidth="1"/>
    <col min="257" max="257" width="29.140625" customWidth="1"/>
    <col min="258" max="258" width="18.7109375" customWidth="1"/>
    <col min="259" max="259" width="14" customWidth="1"/>
    <col min="260" max="260" width="10" customWidth="1"/>
    <col min="261" max="261" width="11.42578125" customWidth="1"/>
    <col min="262" max="262" width="6.85546875" bestFit="1" customWidth="1"/>
    <col min="263" max="263" width="10.28515625" bestFit="1" customWidth="1"/>
    <col min="264" max="267" width="10.28515625" customWidth="1"/>
    <col min="269" max="269" width="9.7109375" bestFit="1" customWidth="1"/>
    <col min="270" max="270" width="37.5703125" bestFit="1" customWidth="1"/>
    <col min="513" max="513" width="29.140625" customWidth="1"/>
    <col min="514" max="514" width="18.7109375" customWidth="1"/>
    <col min="515" max="515" width="14" customWidth="1"/>
    <col min="516" max="516" width="10" customWidth="1"/>
    <col min="517" max="517" width="11.42578125" customWidth="1"/>
    <col min="518" max="518" width="6.85546875" bestFit="1" customWidth="1"/>
    <col min="519" max="519" width="10.28515625" bestFit="1" customWidth="1"/>
    <col min="520" max="523" width="10.28515625" customWidth="1"/>
    <col min="525" max="525" width="9.7109375" bestFit="1" customWidth="1"/>
    <col min="526" max="526" width="37.5703125" bestFit="1" customWidth="1"/>
    <col min="769" max="769" width="29.140625" customWidth="1"/>
    <col min="770" max="770" width="18.7109375" customWidth="1"/>
    <col min="771" max="771" width="14" customWidth="1"/>
    <col min="772" max="772" width="10" customWidth="1"/>
    <col min="773" max="773" width="11.42578125" customWidth="1"/>
    <col min="774" max="774" width="6.85546875" bestFit="1" customWidth="1"/>
    <col min="775" max="775" width="10.28515625" bestFit="1" customWidth="1"/>
    <col min="776" max="779" width="10.28515625" customWidth="1"/>
    <col min="781" max="781" width="9.7109375" bestFit="1" customWidth="1"/>
    <col min="782" max="782" width="37.5703125" bestFit="1" customWidth="1"/>
    <col min="1025" max="1025" width="29.140625" customWidth="1"/>
    <col min="1026" max="1026" width="18.7109375" customWidth="1"/>
    <col min="1027" max="1027" width="14" customWidth="1"/>
    <col min="1028" max="1028" width="10" customWidth="1"/>
    <col min="1029" max="1029" width="11.42578125" customWidth="1"/>
    <col min="1030" max="1030" width="6.85546875" bestFit="1" customWidth="1"/>
    <col min="1031" max="1031" width="10.28515625" bestFit="1" customWidth="1"/>
    <col min="1032" max="1035" width="10.28515625" customWidth="1"/>
    <col min="1037" max="1037" width="9.7109375" bestFit="1" customWidth="1"/>
    <col min="1038" max="1038" width="37.5703125" bestFit="1" customWidth="1"/>
    <col min="1281" max="1281" width="29.140625" customWidth="1"/>
    <col min="1282" max="1282" width="18.7109375" customWidth="1"/>
    <col min="1283" max="1283" width="14" customWidth="1"/>
    <col min="1284" max="1284" width="10" customWidth="1"/>
    <col min="1285" max="1285" width="11.42578125" customWidth="1"/>
    <col min="1286" max="1286" width="6.85546875" bestFit="1" customWidth="1"/>
    <col min="1287" max="1287" width="10.28515625" bestFit="1" customWidth="1"/>
    <col min="1288" max="1291" width="10.28515625" customWidth="1"/>
    <col min="1293" max="1293" width="9.7109375" bestFit="1" customWidth="1"/>
    <col min="1294" max="1294" width="37.5703125" bestFit="1" customWidth="1"/>
    <col min="1537" max="1537" width="29.140625" customWidth="1"/>
    <col min="1538" max="1538" width="18.7109375" customWidth="1"/>
    <col min="1539" max="1539" width="14" customWidth="1"/>
    <col min="1540" max="1540" width="10" customWidth="1"/>
    <col min="1541" max="1541" width="11.42578125" customWidth="1"/>
    <col min="1542" max="1542" width="6.85546875" bestFit="1" customWidth="1"/>
    <col min="1543" max="1543" width="10.28515625" bestFit="1" customWidth="1"/>
    <col min="1544" max="1547" width="10.28515625" customWidth="1"/>
    <col min="1549" max="1549" width="9.7109375" bestFit="1" customWidth="1"/>
    <col min="1550" max="1550" width="37.5703125" bestFit="1" customWidth="1"/>
    <col min="1793" max="1793" width="29.140625" customWidth="1"/>
    <col min="1794" max="1794" width="18.7109375" customWidth="1"/>
    <col min="1795" max="1795" width="14" customWidth="1"/>
    <col min="1796" max="1796" width="10" customWidth="1"/>
    <col min="1797" max="1797" width="11.42578125" customWidth="1"/>
    <col min="1798" max="1798" width="6.85546875" bestFit="1" customWidth="1"/>
    <col min="1799" max="1799" width="10.28515625" bestFit="1" customWidth="1"/>
    <col min="1800" max="1803" width="10.28515625" customWidth="1"/>
    <col min="1805" max="1805" width="9.7109375" bestFit="1" customWidth="1"/>
    <col min="1806" max="1806" width="37.5703125" bestFit="1" customWidth="1"/>
    <col min="2049" max="2049" width="29.140625" customWidth="1"/>
    <col min="2050" max="2050" width="18.7109375" customWidth="1"/>
    <col min="2051" max="2051" width="14" customWidth="1"/>
    <col min="2052" max="2052" width="10" customWidth="1"/>
    <col min="2053" max="2053" width="11.42578125" customWidth="1"/>
    <col min="2054" max="2054" width="6.85546875" bestFit="1" customWidth="1"/>
    <col min="2055" max="2055" width="10.28515625" bestFit="1" customWidth="1"/>
    <col min="2056" max="2059" width="10.28515625" customWidth="1"/>
    <col min="2061" max="2061" width="9.7109375" bestFit="1" customWidth="1"/>
    <col min="2062" max="2062" width="37.5703125" bestFit="1" customWidth="1"/>
    <col min="2305" max="2305" width="29.140625" customWidth="1"/>
    <col min="2306" max="2306" width="18.7109375" customWidth="1"/>
    <col min="2307" max="2307" width="14" customWidth="1"/>
    <col min="2308" max="2308" width="10" customWidth="1"/>
    <col min="2309" max="2309" width="11.42578125" customWidth="1"/>
    <col min="2310" max="2310" width="6.85546875" bestFit="1" customWidth="1"/>
    <col min="2311" max="2311" width="10.28515625" bestFit="1" customWidth="1"/>
    <col min="2312" max="2315" width="10.28515625" customWidth="1"/>
    <col min="2317" max="2317" width="9.7109375" bestFit="1" customWidth="1"/>
    <col min="2318" max="2318" width="37.5703125" bestFit="1" customWidth="1"/>
    <col min="2561" max="2561" width="29.140625" customWidth="1"/>
    <col min="2562" max="2562" width="18.7109375" customWidth="1"/>
    <col min="2563" max="2563" width="14" customWidth="1"/>
    <col min="2564" max="2564" width="10" customWidth="1"/>
    <col min="2565" max="2565" width="11.42578125" customWidth="1"/>
    <col min="2566" max="2566" width="6.85546875" bestFit="1" customWidth="1"/>
    <col min="2567" max="2567" width="10.28515625" bestFit="1" customWidth="1"/>
    <col min="2568" max="2571" width="10.28515625" customWidth="1"/>
    <col min="2573" max="2573" width="9.7109375" bestFit="1" customWidth="1"/>
    <col min="2574" max="2574" width="37.5703125" bestFit="1" customWidth="1"/>
    <col min="2817" max="2817" width="29.140625" customWidth="1"/>
    <col min="2818" max="2818" width="18.7109375" customWidth="1"/>
    <col min="2819" max="2819" width="14" customWidth="1"/>
    <col min="2820" max="2820" width="10" customWidth="1"/>
    <col min="2821" max="2821" width="11.42578125" customWidth="1"/>
    <col min="2822" max="2822" width="6.85546875" bestFit="1" customWidth="1"/>
    <col min="2823" max="2823" width="10.28515625" bestFit="1" customWidth="1"/>
    <col min="2824" max="2827" width="10.28515625" customWidth="1"/>
    <col min="2829" max="2829" width="9.7109375" bestFit="1" customWidth="1"/>
    <col min="2830" max="2830" width="37.5703125" bestFit="1" customWidth="1"/>
    <col min="3073" max="3073" width="29.140625" customWidth="1"/>
    <col min="3074" max="3074" width="18.7109375" customWidth="1"/>
    <col min="3075" max="3075" width="14" customWidth="1"/>
    <col min="3076" max="3076" width="10" customWidth="1"/>
    <col min="3077" max="3077" width="11.42578125" customWidth="1"/>
    <col min="3078" max="3078" width="6.85546875" bestFit="1" customWidth="1"/>
    <col min="3079" max="3079" width="10.28515625" bestFit="1" customWidth="1"/>
    <col min="3080" max="3083" width="10.28515625" customWidth="1"/>
    <col min="3085" max="3085" width="9.7109375" bestFit="1" customWidth="1"/>
    <col min="3086" max="3086" width="37.5703125" bestFit="1" customWidth="1"/>
    <col min="3329" max="3329" width="29.140625" customWidth="1"/>
    <col min="3330" max="3330" width="18.7109375" customWidth="1"/>
    <col min="3331" max="3331" width="14" customWidth="1"/>
    <col min="3332" max="3332" width="10" customWidth="1"/>
    <col min="3333" max="3333" width="11.42578125" customWidth="1"/>
    <col min="3334" max="3334" width="6.85546875" bestFit="1" customWidth="1"/>
    <col min="3335" max="3335" width="10.28515625" bestFit="1" customWidth="1"/>
    <col min="3336" max="3339" width="10.28515625" customWidth="1"/>
    <col min="3341" max="3341" width="9.7109375" bestFit="1" customWidth="1"/>
    <col min="3342" max="3342" width="37.5703125" bestFit="1" customWidth="1"/>
    <col min="3585" max="3585" width="29.140625" customWidth="1"/>
    <col min="3586" max="3586" width="18.7109375" customWidth="1"/>
    <col min="3587" max="3587" width="14" customWidth="1"/>
    <col min="3588" max="3588" width="10" customWidth="1"/>
    <col min="3589" max="3589" width="11.42578125" customWidth="1"/>
    <col min="3590" max="3590" width="6.85546875" bestFit="1" customWidth="1"/>
    <col min="3591" max="3591" width="10.28515625" bestFit="1" customWidth="1"/>
    <col min="3592" max="3595" width="10.28515625" customWidth="1"/>
    <col min="3597" max="3597" width="9.7109375" bestFit="1" customWidth="1"/>
    <col min="3598" max="3598" width="37.5703125" bestFit="1" customWidth="1"/>
    <col min="3841" max="3841" width="29.140625" customWidth="1"/>
    <col min="3842" max="3842" width="18.7109375" customWidth="1"/>
    <col min="3843" max="3843" width="14" customWidth="1"/>
    <col min="3844" max="3844" width="10" customWidth="1"/>
    <col min="3845" max="3845" width="11.42578125" customWidth="1"/>
    <col min="3846" max="3846" width="6.85546875" bestFit="1" customWidth="1"/>
    <col min="3847" max="3847" width="10.28515625" bestFit="1" customWidth="1"/>
    <col min="3848" max="3851" width="10.28515625" customWidth="1"/>
    <col min="3853" max="3853" width="9.7109375" bestFit="1" customWidth="1"/>
    <col min="3854" max="3854" width="37.5703125" bestFit="1" customWidth="1"/>
    <col min="4097" max="4097" width="29.140625" customWidth="1"/>
    <col min="4098" max="4098" width="18.7109375" customWidth="1"/>
    <col min="4099" max="4099" width="14" customWidth="1"/>
    <col min="4100" max="4100" width="10" customWidth="1"/>
    <col min="4101" max="4101" width="11.42578125" customWidth="1"/>
    <col min="4102" max="4102" width="6.85546875" bestFit="1" customWidth="1"/>
    <col min="4103" max="4103" width="10.28515625" bestFit="1" customWidth="1"/>
    <col min="4104" max="4107" width="10.28515625" customWidth="1"/>
    <col min="4109" max="4109" width="9.7109375" bestFit="1" customWidth="1"/>
    <col min="4110" max="4110" width="37.5703125" bestFit="1" customWidth="1"/>
    <col min="4353" max="4353" width="29.140625" customWidth="1"/>
    <col min="4354" max="4354" width="18.7109375" customWidth="1"/>
    <col min="4355" max="4355" width="14" customWidth="1"/>
    <col min="4356" max="4356" width="10" customWidth="1"/>
    <col min="4357" max="4357" width="11.42578125" customWidth="1"/>
    <col min="4358" max="4358" width="6.85546875" bestFit="1" customWidth="1"/>
    <col min="4359" max="4359" width="10.28515625" bestFit="1" customWidth="1"/>
    <col min="4360" max="4363" width="10.28515625" customWidth="1"/>
    <col min="4365" max="4365" width="9.7109375" bestFit="1" customWidth="1"/>
    <col min="4366" max="4366" width="37.5703125" bestFit="1" customWidth="1"/>
    <col min="4609" max="4609" width="29.140625" customWidth="1"/>
    <col min="4610" max="4610" width="18.7109375" customWidth="1"/>
    <col min="4611" max="4611" width="14" customWidth="1"/>
    <col min="4612" max="4612" width="10" customWidth="1"/>
    <col min="4613" max="4613" width="11.42578125" customWidth="1"/>
    <col min="4614" max="4614" width="6.85546875" bestFit="1" customWidth="1"/>
    <col min="4615" max="4615" width="10.28515625" bestFit="1" customWidth="1"/>
    <col min="4616" max="4619" width="10.28515625" customWidth="1"/>
    <col min="4621" max="4621" width="9.7109375" bestFit="1" customWidth="1"/>
    <col min="4622" max="4622" width="37.5703125" bestFit="1" customWidth="1"/>
    <col min="4865" max="4865" width="29.140625" customWidth="1"/>
    <col min="4866" max="4866" width="18.7109375" customWidth="1"/>
    <col min="4867" max="4867" width="14" customWidth="1"/>
    <col min="4868" max="4868" width="10" customWidth="1"/>
    <col min="4869" max="4869" width="11.42578125" customWidth="1"/>
    <col min="4870" max="4870" width="6.85546875" bestFit="1" customWidth="1"/>
    <col min="4871" max="4871" width="10.28515625" bestFit="1" customWidth="1"/>
    <col min="4872" max="4875" width="10.28515625" customWidth="1"/>
    <col min="4877" max="4877" width="9.7109375" bestFit="1" customWidth="1"/>
    <col min="4878" max="4878" width="37.5703125" bestFit="1" customWidth="1"/>
    <col min="5121" max="5121" width="29.140625" customWidth="1"/>
    <col min="5122" max="5122" width="18.7109375" customWidth="1"/>
    <col min="5123" max="5123" width="14" customWidth="1"/>
    <col min="5124" max="5124" width="10" customWidth="1"/>
    <col min="5125" max="5125" width="11.42578125" customWidth="1"/>
    <col min="5126" max="5126" width="6.85546875" bestFit="1" customWidth="1"/>
    <col min="5127" max="5127" width="10.28515625" bestFit="1" customWidth="1"/>
    <col min="5128" max="5131" width="10.28515625" customWidth="1"/>
    <col min="5133" max="5133" width="9.7109375" bestFit="1" customWidth="1"/>
    <col min="5134" max="5134" width="37.5703125" bestFit="1" customWidth="1"/>
    <col min="5377" max="5377" width="29.140625" customWidth="1"/>
    <col min="5378" max="5378" width="18.7109375" customWidth="1"/>
    <col min="5379" max="5379" width="14" customWidth="1"/>
    <col min="5380" max="5380" width="10" customWidth="1"/>
    <col min="5381" max="5381" width="11.42578125" customWidth="1"/>
    <col min="5382" max="5382" width="6.85546875" bestFit="1" customWidth="1"/>
    <col min="5383" max="5383" width="10.28515625" bestFit="1" customWidth="1"/>
    <col min="5384" max="5387" width="10.28515625" customWidth="1"/>
    <col min="5389" max="5389" width="9.7109375" bestFit="1" customWidth="1"/>
    <col min="5390" max="5390" width="37.5703125" bestFit="1" customWidth="1"/>
    <col min="5633" max="5633" width="29.140625" customWidth="1"/>
    <col min="5634" max="5634" width="18.7109375" customWidth="1"/>
    <col min="5635" max="5635" width="14" customWidth="1"/>
    <col min="5636" max="5636" width="10" customWidth="1"/>
    <col min="5637" max="5637" width="11.42578125" customWidth="1"/>
    <col min="5638" max="5638" width="6.85546875" bestFit="1" customWidth="1"/>
    <col min="5639" max="5639" width="10.28515625" bestFit="1" customWidth="1"/>
    <col min="5640" max="5643" width="10.28515625" customWidth="1"/>
    <col min="5645" max="5645" width="9.7109375" bestFit="1" customWidth="1"/>
    <col min="5646" max="5646" width="37.5703125" bestFit="1" customWidth="1"/>
    <col min="5889" max="5889" width="29.140625" customWidth="1"/>
    <col min="5890" max="5890" width="18.7109375" customWidth="1"/>
    <col min="5891" max="5891" width="14" customWidth="1"/>
    <col min="5892" max="5892" width="10" customWidth="1"/>
    <col min="5893" max="5893" width="11.42578125" customWidth="1"/>
    <col min="5894" max="5894" width="6.85546875" bestFit="1" customWidth="1"/>
    <col min="5895" max="5895" width="10.28515625" bestFit="1" customWidth="1"/>
    <col min="5896" max="5899" width="10.28515625" customWidth="1"/>
    <col min="5901" max="5901" width="9.7109375" bestFit="1" customWidth="1"/>
    <col min="5902" max="5902" width="37.5703125" bestFit="1" customWidth="1"/>
    <col min="6145" max="6145" width="29.140625" customWidth="1"/>
    <col min="6146" max="6146" width="18.7109375" customWidth="1"/>
    <col min="6147" max="6147" width="14" customWidth="1"/>
    <col min="6148" max="6148" width="10" customWidth="1"/>
    <col min="6149" max="6149" width="11.42578125" customWidth="1"/>
    <col min="6150" max="6150" width="6.85546875" bestFit="1" customWidth="1"/>
    <col min="6151" max="6151" width="10.28515625" bestFit="1" customWidth="1"/>
    <col min="6152" max="6155" width="10.28515625" customWidth="1"/>
    <col min="6157" max="6157" width="9.7109375" bestFit="1" customWidth="1"/>
    <col min="6158" max="6158" width="37.5703125" bestFit="1" customWidth="1"/>
    <col min="6401" max="6401" width="29.140625" customWidth="1"/>
    <col min="6402" max="6402" width="18.7109375" customWidth="1"/>
    <col min="6403" max="6403" width="14" customWidth="1"/>
    <col min="6404" max="6404" width="10" customWidth="1"/>
    <col min="6405" max="6405" width="11.42578125" customWidth="1"/>
    <col min="6406" max="6406" width="6.85546875" bestFit="1" customWidth="1"/>
    <col min="6407" max="6407" width="10.28515625" bestFit="1" customWidth="1"/>
    <col min="6408" max="6411" width="10.28515625" customWidth="1"/>
    <col min="6413" max="6413" width="9.7109375" bestFit="1" customWidth="1"/>
    <col min="6414" max="6414" width="37.5703125" bestFit="1" customWidth="1"/>
    <col min="6657" max="6657" width="29.140625" customWidth="1"/>
    <col min="6658" max="6658" width="18.7109375" customWidth="1"/>
    <col min="6659" max="6659" width="14" customWidth="1"/>
    <col min="6660" max="6660" width="10" customWidth="1"/>
    <col min="6661" max="6661" width="11.42578125" customWidth="1"/>
    <col min="6662" max="6662" width="6.85546875" bestFit="1" customWidth="1"/>
    <col min="6663" max="6663" width="10.28515625" bestFit="1" customWidth="1"/>
    <col min="6664" max="6667" width="10.28515625" customWidth="1"/>
    <col min="6669" max="6669" width="9.7109375" bestFit="1" customWidth="1"/>
    <col min="6670" max="6670" width="37.5703125" bestFit="1" customWidth="1"/>
    <col min="6913" max="6913" width="29.140625" customWidth="1"/>
    <col min="6914" max="6914" width="18.7109375" customWidth="1"/>
    <col min="6915" max="6915" width="14" customWidth="1"/>
    <col min="6916" max="6916" width="10" customWidth="1"/>
    <col min="6917" max="6917" width="11.42578125" customWidth="1"/>
    <col min="6918" max="6918" width="6.85546875" bestFit="1" customWidth="1"/>
    <col min="6919" max="6919" width="10.28515625" bestFit="1" customWidth="1"/>
    <col min="6920" max="6923" width="10.28515625" customWidth="1"/>
    <col min="6925" max="6925" width="9.7109375" bestFit="1" customWidth="1"/>
    <col min="6926" max="6926" width="37.5703125" bestFit="1" customWidth="1"/>
    <col min="7169" max="7169" width="29.140625" customWidth="1"/>
    <col min="7170" max="7170" width="18.7109375" customWidth="1"/>
    <col min="7171" max="7171" width="14" customWidth="1"/>
    <col min="7172" max="7172" width="10" customWidth="1"/>
    <col min="7173" max="7173" width="11.42578125" customWidth="1"/>
    <col min="7174" max="7174" width="6.85546875" bestFit="1" customWidth="1"/>
    <col min="7175" max="7175" width="10.28515625" bestFit="1" customWidth="1"/>
    <col min="7176" max="7179" width="10.28515625" customWidth="1"/>
    <col min="7181" max="7181" width="9.7109375" bestFit="1" customWidth="1"/>
    <col min="7182" max="7182" width="37.5703125" bestFit="1" customWidth="1"/>
    <col min="7425" max="7425" width="29.140625" customWidth="1"/>
    <col min="7426" max="7426" width="18.7109375" customWidth="1"/>
    <col min="7427" max="7427" width="14" customWidth="1"/>
    <col min="7428" max="7428" width="10" customWidth="1"/>
    <col min="7429" max="7429" width="11.42578125" customWidth="1"/>
    <col min="7430" max="7430" width="6.85546875" bestFit="1" customWidth="1"/>
    <col min="7431" max="7431" width="10.28515625" bestFit="1" customWidth="1"/>
    <col min="7432" max="7435" width="10.28515625" customWidth="1"/>
    <col min="7437" max="7437" width="9.7109375" bestFit="1" customWidth="1"/>
    <col min="7438" max="7438" width="37.5703125" bestFit="1" customWidth="1"/>
    <col min="7681" max="7681" width="29.140625" customWidth="1"/>
    <col min="7682" max="7682" width="18.7109375" customWidth="1"/>
    <col min="7683" max="7683" width="14" customWidth="1"/>
    <col min="7684" max="7684" width="10" customWidth="1"/>
    <col min="7685" max="7685" width="11.42578125" customWidth="1"/>
    <col min="7686" max="7686" width="6.85546875" bestFit="1" customWidth="1"/>
    <col min="7687" max="7687" width="10.28515625" bestFit="1" customWidth="1"/>
    <col min="7688" max="7691" width="10.28515625" customWidth="1"/>
    <col min="7693" max="7693" width="9.7109375" bestFit="1" customWidth="1"/>
    <col min="7694" max="7694" width="37.5703125" bestFit="1" customWidth="1"/>
    <col min="7937" max="7937" width="29.140625" customWidth="1"/>
    <col min="7938" max="7938" width="18.7109375" customWidth="1"/>
    <col min="7939" max="7939" width="14" customWidth="1"/>
    <col min="7940" max="7940" width="10" customWidth="1"/>
    <col min="7941" max="7941" width="11.42578125" customWidth="1"/>
    <col min="7942" max="7942" width="6.85546875" bestFit="1" customWidth="1"/>
    <col min="7943" max="7943" width="10.28515625" bestFit="1" customWidth="1"/>
    <col min="7944" max="7947" width="10.28515625" customWidth="1"/>
    <col min="7949" max="7949" width="9.7109375" bestFit="1" customWidth="1"/>
    <col min="7950" max="7950" width="37.5703125" bestFit="1" customWidth="1"/>
    <col min="8193" max="8193" width="29.140625" customWidth="1"/>
    <col min="8194" max="8194" width="18.7109375" customWidth="1"/>
    <col min="8195" max="8195" width="14" customWidth="1"/>
    <col min="8196" max="8196" width="10" customWidth="1"/>
    <col min="8197" max="8197" width="11.42578125" customWidth="1"/>
    <col min="8198" max="8198" width="6.85546875" bestFit="1" customWidth="1"/>
    <col min="8199" max="8199" width="10.28515625" bestFit="1" customWidth="1"/>
    <col min="8200" max="8203" width="10.28515625" customWidth="1"/>
    <col min="8205" max="8205" width="9.7109375" bestFit="1" customWidth="1"/>
    <col min="8206" max="8206" width="37.5703125" bestFit="1" customWidth="1"/>
    <col min="8449" max="8449" width="29.140625" customWidth="1"/>
    <col min="8450" max="8450" width="18.7109375" customWidth="1"/>
    <col min="8451" max="8451" width="14" customWidth="1"/>
    <col min="8452" max="8452" width="10" customWidth="1"/>
    <col min="8453" max="8453" width="11.42578125" customWidth="1"/>
    <col min="8454" max="8454" width="6.85546875" bestFit="1" customWidth="1"/>
    <col min="8455" max="8455" width="10.28515625" bestFit="1" customWidth="1"/>
    <col min="8456" max="8459" width="10.28515625" customWidth="1"/>
    <col min="8461" max="8461" width="9.7109375" bestFit="1" customWidth="1"/>
    <col min="8462" max="8462" width="37.5703125" bestFit="1" customWidth="1"/>
    <col min="8705" max="8705" width="29.140625" customWidth="1"/>
    <col min="8706" max="8706" width="18.7109375" customWidth="1"/>
    <col min="8707" max="8707" width="14" customWidth="1"/>
    <col min="8708" max="8708" width="10" customWidth="1"/>
    <col min="8709" max="8709" width="11.42578125" customWidth="1"/>
    <col min="8710" max="8710" width="6.85546875" bestFit="1" customWidth="1"/>
    <col min="8711" max="8711" width="10.28515625" bestFit="1" customWidth="1"/>
    <col min="8712" max="8715" width="10.28515625" customWidth="1"/>
    <col min="8717" max="8717" width="9.7109375" bestFit="1" customWidth="1"/>
    <col min="8718" max="8718" width="37.5703125" bestFit="1" customWidth="1"/>
    <col min="8961" max="8961" width="29.140625" customWidth="1"/>
    <col min="8962" max="8962" width="18.7109375" customWidth="1"/>
    <col min="8963" max="8963" width="14" customWidth="1"/>
    <col min="8964" max="8964" width="10" customWidth="1"/>
    <col min="8965" max="8965" width="11.42578125" customWidth="1"/>
    <col min="8966" max="8966" width="6.85546875" bestFit="1" customWidth="1"/>
    <col min="8967" max="8967" width="10.28515625" bestFit="1" customWidth="1"/>
    <col min="8968" max="8971" width="10.28515625" customWidth="1"/>
    <col min="8973" max="8973" width="9.7109375" bestFit="1" customWidth="1"/>
    <col min="8974" max="8974" width="37.5703125" bestFit="1" customWidth="1"/>
    <col min="9217" max="9217" width="29.140625" customWidth="1"/>
    <col min="9218" max="9218" width="18.7109375" customWidth="1"/>
    <col min="9219" max="9219" width="14" customWidth="1"/>
    <col min="9220" max="9220" width="10" customWidth="1"/>
    <col min="9221" max="9221" width="11.42578125" customWidth="1"/>
    <col min="9222" max="9222" width="6.85546875" bestFit="1" customWidth="1"/>
    <col min="9223" max="9223" width="10.28515625" bestFit="1" customWidth="1"/>
    <col min="9224" max="9227" width="10.28515625" customWidth="1"/>
    <col min="9229" max="9229" width="9.7109375" bestFit="1" customWidth="1"/>
    <col min="9230" max="9230" width="37.5703125" bestFit="1" customWidth="1"/>
    <col min="9473" max="9473" width="29.140625" customWidth="1"/>
    <col min="9474" max="9474" width="18.7109375" customWidth="1"/>
    <col min="9475" max="9475" width="14" customWidth="1"/>
    <col min="9476" max="9476" width="10" customWidth="1"/>
    <col min="9477" max="9477" width="11.42578125" customWidth="1"/>
    <col min="9478" max="9478" width="6.85546875" bestFit="1" customWidth="1"/>
    <col min="9479" max="9479" width="10.28515625" bestFit="1" customWidth="1"/>
    <col min="9480" max="9483" width="10.28515625" customWidth="1"/>
    <col min="9485" max="9485" width="9.7109375" bestFit="1" customWidth="1"/>
    <col min="9486" max="9486" width="37.5703125" bestFit="1" customWidth="1"/>
    <col min="9729" max="9729" width="29.140625" customWidth="1"/>
    <col min="9730" max="9730" width="18.7109375" customWidth="1"/>
    <col min="9731" max="9731" width="14" customWidth="1"/>
    <col min="9732" max="9732" width="10" customWidth="1"/>
    <col min="9733" max="9733" width="11.42578125" customWidth="1"/>
    <col min="9734" max="9734" width="6.85546875" bestFit="1" customWidth="1"/>
    <col min="9735" max="9735" width="10.28515625" bestFit="1" customWidth="1"/>
    <col min="9736" max="9739" width="10.28515625" customWidth="1"/>
    <col min="9741" max="9741" width="9.7109375" bestFit="1" customWidth="1"/>
    <col min="9742" max="9742" width="37.5703125" bestFit="1" customWidth="1"/>
    <col min="9985" max="9985" width="29.140625" customWidth="1"/>
    <col min="9986" max="9986" width="18.7109375" customWidth="1"/>
    <col min="9987" max="9987" width="14" customWidth="1"/>
    <col min="9988" max="9988" width="10" customWidth="1"/>
    <col min="9989" max="9989" width="11.42578125" customWidth="1"/>
    <col min="9990" max="9990" width="6.85546875" bestFit="1" customWidth="1"/>
    <col min="9991" max="9991" width="10.28515625" bestFit="1" customWidth="1"/>
    <col min="9992" max="9995" width="10.28515625" customWidth="1"/>
    <col min="9997" max="9997" width="9.7109375" bestFit="1" customWidth="1"/>
    <col min="9998" max="9998" width="37.5703125" bestFit="1" customWidth="1"/>
    <col min="10241" max="10241" width="29.140625" customWidth="1"/>
    <col min="10242" max="10242" width="18.7109375" customWidth="1"/>
    <col min="10243" max="10243" width="14" customWidth="1"/>
    <col min="10244" max="10244" width="10" customWidth="1"/>
    <col min="10245" max="10245" width="11.42578125" customWidth="1"/>
    <col min="10246" max="10246" width="6.85546875" bestFit="1" customWidth="1"/>
    <col min="10247" max="10247" width="10.28515625" bestFit="1" customWidth="1"/>
    <col min="10248" max="10251" width="10.28515625" customWidth="1"/>
    <col min="10253" max="10253" width="9.7109375" bestFit="1" customWidth="1"/>
    <col min="10254" max="10254" width="37.5703125" bestFit="1" customWidth="1"/>
    <col min="10497" max="10497" width="29.140625" customWidth="1"/>
    <col min="10498" max="10498" width="18.7109375" customWidth="1"/>
    <col min="10499" max="10499" width="14" customWidth="1"/>
    <col min="10500" max="10500" width="10" customWidth="1"/>
    <col min="10501" max="10501" width="11.42578125" customWidth="1"/>
    <col min="10502" max="10502" width="6.85546875" bestFit="1" customWidth="1"/>
    <col min="10503" max="10503" width="10.28515625" bestFit="1" customWidth="1"/>
    <col min="10504" max="10507" width="10.28515625" customWidth="1"/>
    <col min="10509" max="10509" width="9.7109375" bestFit="1" customWidth="1"/>
    <col min="10510" max="10510" width="37.5703125" bestFit="1" customWidth="1"/>
    <col min="10753" max="10753" width="29.140625" customWidth="1"/>
    <col min="10754" max="10754" width="18.7109375" customWidth="1"/>
    <col min="10755" max="10755" width="14" customWidth="1"/>
    <col min="10756" max="10756" width="10" customWidth="1"/>
    <col min="10757" max="10757" width="11.42578125" customWidth="1"/>
    <col min="10758" max="10758" width="6.85546875" bestFit="1" customWidth="1"/>
    <col min="10759" max="10759" width="10.28515625" bestFit="1" customWidth="1"/>
    <col min="10760" max="10763" width="10.28515625" customWidth="1"/>
    <col min="10765" max="10765" width="9.7109375" bestFit="1" customWidth="1"/>
    <col min="10766" max="10766" width="37.5703125" bestFit="1" customWidth="1"/>
    <col min="11009" max="11009" width="29.140625" customWidth="1"/>
    <col min="11010" max="11010" width="18.7109375" customWidth="1"/>
    <col min="11011" max="11011" width="14" customWidth="1"/>
    <col min="11012" max="11012" width="10" customWidth="1"/>
    <col min="11013" max="11013" width="11.42578125" customWidth="1"/>
    <col min="11014" max="11014" width="6.85546875" bestFit="1" customWidth="1"/>
    <col min="11015" max="11015" width="10.28515625" bestFit="1" customWidth="1"/>
    <col min="11016" max="11019" width="10.28515625" customWidth="1"/>
    <col min="11021" max="11021" width="9.7109375" bestFit="1" customWidth="1"/>
    <col min="11022" max="11022" width="37.5703125" bestFit="1" customWidth="1"/>
    <col min="11265" max="11265" width="29.140625" customWidth="1"/>
    <col min="11266" max="11266" width="18.7109375" customWidth="1"/>
    <col min="11267" max="11267" width="14" customWidth="1"/>
    <col min="11268" max="11268" width="10" customWidth="1"/>
    <col min="11269" max="11269" width="11.42578125" customWidth="1"/>
    <col min="11270" max="11270" width="6.85546875" bestFit="1" customWidth="1"/>
    <col min="11271" max="11271" width="10.28515625" bestFit="1" customWidth="1"/>
    <col min="11272" max="11275" width="10.28515625" customWidth="1"/>
    <col min="11277" max="11277" width="9.7109375" bestFit="1" customWidth="1"/>
    <col min="11278" max="11278" width="37.5703125" bestFit="1" customWidth="1"/>
    <col min="11521" max="11521" width="29.140625" customWidth="1"/>
    <col min="11522" max="11522" width="18.7109375" customWidth="1"/>
    <col min="11523" max="11523" width="14" customWidth="1"/>
    <col min="11524" max="11524" width="10" customWidth="1"/>
    <col min="11525" max="11525" width="11.42578125" customWidth="1"/>
    <col min="11526" max="11526" width="6.85546875" bestFit="1" customWidth="1"/>
    <col min="11527" max="11527" width="10.28515625" bestFit="1" customWidth="1"/>
    <col min="11528" max="11531" width="10.28515625" customWidth="1"/>
    <col min="11533" max="11533" width="9.7109375" bestFit="1" customWidth="1"/>
    <col min="11534" max="11534" width="37.5703125" bestFit="1" customWidth="1"/>
    <col min="11777" max="11777" width="29.140625" customWidth="1"/>
    <col min="11778" max="11778" width="18.7109375" customWidth="1"/>
    <col min="11779" max="11779" width="14" customWidth="1"/>
    <col min="11780" max="11780" width="10" customWidth="1"/>
    <col min="11781" max="11781" width="11.42578125" customWidth="1"/>
    <col min="11782" max="11782" width="6.85546875" bestFit="1" customWidth="1"/>
    <col min="11783" max="11783" width="10.28515625" bestFit="1" customWidth="1"/>
    <col min="11784" max="11787" width="10.28515625" customWidth="1"/>
    <col min="11789" max="11789" width="9.7109375" bestFit="1" customWidth="1"/>
    <col min="11790" max="11790" width="37.5703125" bestFit="1" customWidth="1"/>
    <col min="12033" max="12033" width="29.140625" customWidth="1"/>
    <col min="12034" max="12034" width="18.7109375" customWidth="1"/>
    <col min="12035" max="12035" width="14" customWidth="1"/>
    <col min="12036" max="12036" width="10" customWidth="1"/>
    <col min="12037" max="12037" width="11.42578125" customWidth="1"/>
    <col min="12038" max="12038" width="6.85546875" bestFit="1" customWidth="1"/>
    <col min="12039" max="12039" width="10.28515625" bestFit="1" customWidth="1"/>
    <col min="12040" max="12043" width="10.28515625" customWidth="1"/>
    <col min="12045" max="12045" width="9.7109375" bestFit="1" customWidth="1"/>
    <col min="12046" max="12046" width="37.5703125" bestFit="1" customWidth="1"/>
    <col min="12289" max="12289" width="29.140625" customWidth="1"/>
    <col min="12290" max="12290" width="18.7109375" customWidth="1"/>
    <col min="12291" max="12291" width="14" customWidth="1"/>
    <col min="12292" max="12292" width="10" customWidth="1"/>
    <col min="12293" max="12293" width="11.42578125" customWidth="1"/>
    <col min="12294" max="12294" width="6.85546875" bestFit="1" customWidth="1"/>
    <col min="12295" max="12295" width="10.28515625" bestFit="1" customWidth="1"/>
    <col min="12296" max="12299" width="10.28515625" customWidth="1"/>
    <col min="12301" max="12301" width="9.7109375" bestFit="1" customWidth="1"/>
    <col min="12302" max="12302" width="37.5703125" bestFit="1" customWidth="1"/>
    <col min="12545" max="12545" width="29.140625" customWidth="1"/>
    <col min="12546" max="12546" width="18.7109375" customWidth="1"/>
    <col min="12547" max="12547" width="14" customWidth="1"/>
    <col min="12548" max="12548" width="10" customWidth="1"/>
    <col min="12549" max="12549" width="11.42578125" customWidth="1"/>
    <col min="12550" max="12550" width="6.85546875" bestFit="1" customWidth="1"/>
    <col min="12551" max="12551" width="10.28515625" bestFit="1" customWidth="1"/>
    <col min="12552" max="12555" width="10.28515625" customWidth="1"/>
    <col min="12557" max="12557" width="9.7109375" bestFit="1" customWidth="1"/>
    <col min="12558" max="12558" width="37.5703125" bestFit="1" customWidth="1"/>
    <col min="12801" max="12801" width="29.140625" customWidth="1"/>
    <col min="12802" max="12802" width="18.7109375" customWidth="1"/>
    <col min="12803" max="12803" width="14" customWidth="1"/>
    <col min="12804" max="12804" width="10" customWidth="1"/>
    <col min="12805" max="12805" width="11.42578125" customWidth="1"/>
    <col min="12806" max="12806" width="6.85546875" bestFit="1" customWidth="1"/>
    <col min="12807" max="12807" width="10.28515625" bestFit="1" customWidth="1"/>
    <col min="12808" max="12811" width="10.28515625" customWidth="1"/>
    <col min="12813" max="12813" width="9.7109375" bestFit="1" customWidth="1"/>
    <col min="12814" max="12814" width="37.5703125" bestFit="1" customWidth="1"/>
    <col min="13057" max="13057" width="29.140625" customWidth="1"/>
    <col min="13058" max="13058" width="18.7109375" customWidth="1"/>
    <col min="13059" max="13059" width="14" customWidth="1"/>
    <col min="13060" max="13060" width="10" customWidth="1"/>
    <col min="13061" max="13061" width="11.42578125" customWidth="1"/>
    <col min="13062" max="13062" width="6.85546875" bestFit="1" customWidth="1"/>
    <col min="13063" max="13063" width="10.28515625" bestFit="1" customWidth="1"/>
    <col min="13064" max="13067" width="10.28515625" customWidth="1"/>
    <col min="13069" max="13069" width="9.7109375" bestFit="1" customWidth="1"/>
    <col min="13070" max="13070" width="37.5703125" bestFit="1" customWidth="1"/>
    <col min="13313" max="13313" width="29.140625" customWidth="1"/>
    <col min="13314" max="13314" width="18.7109375" customWidth="1"/>
    <col min="13315" max="13315" width="14" customWidth="1"/>
    <col min="13316" max="13316" width="10" customWidth="1"/>
    <col min="13317" max="13317" width="11.42578125" customWidth="1"/>
    <col min="13318" max="13318" width="6.85546875" bestFit="1" customWidth="1"/>
    <col min="13319" max="13319" width="10.28515625" bestFit="1" customWidth="1"/>
    <col min="13320" max="13323" width="10.28515625" customWidth="1"/>
    <col min="13325" max="13325" width="9.7109375" bestFit="1" customWidth="1"/>
    <col min="13326" max="13326" width="37.5703125" bestFit="1" customWidth="1"/>
    <col min="13569" max="13569" width="29.140625" customWidth="1"/>
    <col min="13570" max="13570" width="18.7109375" customWidth="1"/>
    <col min="13571" max="13571" width="14" customWidth="1"/>
    <col min="13572" max="13572" width="10" customWidth="1"/>
    <col min="13573" max="13573" width="11.42578125" customWidth="1"/>
    <col min="13574" max="13574" width="6.85546875" bestFit="1" customWidth="1"/>
    <col min="13575" max="13575" width="10.28515625" bestFit="1" customWidth="1"/>
    <col min="13576" max="13579" width="10.28515625" customWidth="1"/>
    <col min="13581" max="13581" width="9.7109375" bestFit="1" customWidth="1"/>
    <col min="13582" max="13582" width="37.5703125" bestFit="1" customWidth="1"/>
    <col min="13825" max="13825" width="29.140625" customWidth="1"/>
    <col min="13826" max="13826" width="18.7109375" customWidth="1"/>
    <col min="13827" max="13827" width="14" customWidth="1"/>
    <col min="13828" max="13828" width="10" customWidth="1"/>
    <col min="13829" max="13829" width="11.42578125" customWidth="1"/>
    <col min="13830" max="13830" width="6.85546875" bestFit="1" customWidth="1"/>
    <col min="13831" max="13831" width="10.28515625" bestFit="1" customWidth="1"/>
    <col min="13832" max="13835" width="10.28515625" customWidth="1"/>
    <col min="13837" max="13837" width="9.7109375" bestFit="1" customWidth="1"/>
    <col min="13838" max="13838" width="37.5703125" bestFit="1" customWidth="1"/>
    <col min="14081" max="14081" width="29.140625" customWidth="1"/>
    <col min="14082" max="14082" width="18.7109375" customWidth="1"/>
    <col min="14083" max="14083" width="14" customWidth="1"/>
    <col min="14084" max="14084" width="10" customWidth="1"/>
    <col min="14085" max="14085" width="11.42578125" customWidth="1"/>
    <col min="14086" max="14086" width="6.85546875" bestFit="1" customWidth="1"/>
    <col min="14087" max="14087" width="10.28515625" bestFit="1" customWidth="1"/>
    <col min="14088" max="14091" width="10.28515625" customWidth="1"/>
    <col min="14093" max="14093" width="9.7109375" bestFit="1" customWidth="1"/>
    <col min="14094" max="14094" width="37.5703125" bestFit="1" customWidth="1"/>
    <col min="14337" max="14337" width="29.140625" customWidth="1"/>
    <col min="14338" max="14338" width="18.7109375" customWidth="1"/>
    <col min="14339" max="14339" width="14" customWidth="1"/>
    <col min="14340" max="14340" width="10" customWidth="1"/>
    <col min="14341" max="14341" width="11.42578125" customWidth="1"/>
    <col min="14342" max="14342" width="6.85546875" bestFit="1" customWidth="1"/>
    <col min="14343" max="14343" width="10.28515625" bestFit="1" customWidth="1"/>
    <col min="14344" max="14347" width="10.28515625" customWidth="1"/>
    <col min="14349" max="14349" width="9.7109375" bestFit="1" customWidth="1"/>
    <col min="14350" max="14350" width="37.5703125" bestFit="1" customWidth="1"/>
    <col min="14593" max="14593" width="29.140625" customWidth="1"/>
    <col min="14594" max="14594" width="18.7109375" customWidth="1"/>
    <col min="14595" max="14595" width="14" customWidth="1"/>
    <col min="14596" max="14596" width="10" customWidth="1"/>
    <col min="14597" max="14597" width="11.42578125" customWidth="1"/>
    <col min="14598" max="14598" width="6.85546875" bestFit="1" customWidth="1"/>
    <col min="14599" max="14599" width="10.28515625" bestFit="1" customWidth="1"/>
    <col min="14600" max="14603" width="10.28515625" customWidth="1"/>
    <col min="14605" max="14605" width="9.7109375" bestFit="1" customWidth="1"/>
    <col min="14606" max="14606" width="37.5703125" bestFit="1" customWidth="1"/>
    <col min="14849" max="14849" width="29.140625" customWidth="1"/>
    <col min="14850" max="14850" width="18.7109375" customWidth="1"/>
    <col min="14851" max="14851" width="14" customWidth="1"/>
    <col min="14852" max="14852" width="10" customWidth="1"/>
    <col min="14853" max="14853" width="11.42578125" customWidth="1"/>
    <col min="14854" max="14854" width="6.85546875" bestFit="1" customWidth="1"/>
    <col min="14855" max="14855" width="10.28515625" bestFit="1" customWidth="1"/>
    <col min="14856" max="14859" width="10.28515625" customWidth="1"/>
    <col min="14861" max="14861" width="9.7109375" bestFit="1" customWidth="1"/>
    <col min="14862" max="14862" width="37.5703125" bestFit="1" customWidth="1"/>
    <col min="15105" max="15105" width="29.140625" customWidth="1"/>
    <col min="15106" max="15106" width="18.7109375" customWidth="1"/>
    <col min="15107" max="15107" width="14" customWidth="1"/>
    <col min="15108" max="15108" width="10" customWidth="1"/>
    <col min="15109" max="15109" width="11.42578125" customWidth="1"/>
    <col min="15110" max="15110" width="6.85546875" bestFit="1" customWidth="1"/>
    <col min="15111" max="15111" width="10.28515625" bestFit="1" customWidth="1"/>
    <col min="15112" max="15115" width="10.28515625" customWidth="1"/>
    <col min="15117" max="15117" width="9.7109375" bestFit="1" customWidth="1"/>
    <col min="15118" max="15118" width="37.5703125" bestFit="1" customWidth="1"/>
    <col min="15361" max="15361" width="29.140625" customWidth="1"/>
    <col min="15362" max="15362" width="18.7109375" customWidth="1"/>
    <col min="15363" max="15363" width="14" customWidth="1"/>
    <col min="15364" max="15364" width="10" customWidth="1"/>
    <col min="15365" max="15365" width="11.42578125" customWidth="1"/>
    <col min="15366" max="15366" width="6.85546875" bestFit="1" customWidth="1"/>
    <col min="15367" max="15367" width="10.28515625" bestFit="1" customWidth="1"/>
    <col min="15368" max="15371" width="10.28515625" customWidth="1"/>
    <col min="15373" max="15373" width="9.7109375" bestFit="1" customWidth="1"/>
    <col min="15374" max="15374" width="37.5703125" bestFit="1" customWidth="1"/>
    <col min="15617" max="15617" width="29.140625" customWidth="1"/>
    <col min="15618" max="15618" width="18.7109375" customWidth="1"/>
    <col min="15619" max="15619" width="14" customWidth="1"/>
    <col min="15620" max="15620" width="10" customWidth="1"/>
    <col min="15621" max="15621" width="11.42578125" customWidth="1"/>
    <col min="15622" max="15622" width="6.85546875" bestFit="1" customWidth="1"/>
    <col min="15623" max="15623" width="10.28515625" bestFit="1" customWidth="1"/>
    <col min="15624" max="15627" width="10.28515625" customWidth="1"/>
    <col min="15629" max="15629" width="9.7109375" bestFit="1" customWidth="1"/>
    <col min="15630" max="15630" width="37.5703125" bestFit="1" customWidth="1"/>
    <col min="15873" max="15873" width="29.140625" customWidth="1"/>
    <col min="15874" max="15874" width="18.7109375" customWidth="1"/>
    <col min="15875" max="15875" width="14" customWidth="1"/>
    <col min="15876" max="15876" width="10" customWidth="1"/>
    <col min="15877" max="15877" width="11.42578125" customWidth="1"/>
    <col min="15878" max="15878" width="6.85546875" bestFit="1" customWidth="1"/>
    <col min="15879" max="15879" width="10.28515625" bestFit="1" customWidth="1"/>
    <col min="15880" max="15883" width="10.28515625" customWidth="1"/>
    <col min="15885" max="15885" width="9.7109375" bestFit="1" customWidth="1"/>
    <col min="15886" max="15886" width="37.5703125" bestFit="1" customWidth="1"/>
    <col min="16129" max="16129" width="29.140625" customWidth="1"/>
    <col min="16130" max="16130" width="18.7109375" customWidth="1"/>
    <col min="16131" max="16131" width="14" customWidth="1"/>
    <col min="16132" max="16132" width="10" customWidth="1"/>
    <col min="16133" max="16133" width="11.42578125" customWidth="1"/>
    <col min="16134" max="16134" width="6.85546875" bestFit="1" customWidth="1"/>
    <col min="16135" max="16135" width="10.28515625" bestFit="1" customWidth="1"/>
    <col min="16136" max="16139" width="10.28515625" customWidth="1"/>
    <col min="16141" max="16141" width="9.7109375" bestFit="1" customWidth="1"/>
    <col min="16142" max="16142" width="37.5703125" bestFit="1" customWidth="1"/>
  </cols>
  <sheetData>
    <row r="1" spans="1:14" x14ac:dyDescent="0.25">
      <c r="A1" s="3" t="s">
        <v>0</v>
      </c>
      <c r="B1" s="3"/>
    </row>
    <row r="2" spans="1:14" x14ac:dyDescent="0.25">
      <c r="A2" s="20" t="s">
        <v>37</v>
      </c>
      <c r="B2" s="20"/>
    </row>
    <row r="3" spans="1:14" x14ac:dyDescent="0.25">
      <c r="A3" s="54" t="s">
        <v>38</v>
      </c>
      <c r="B3" s="55" t="s">
        <v>39</v>
      </c>
      <c r="C3" s="56"/>
      <c r="D3" s="55" t="s">
        <v>40</v>
      </c>
      <c r="E3" s="56"/>
      <c r="F3" s="57" t="s">
        <v>41</v>
      </c>
      <c r="G3" s="57"/>
      <c r="H3" s="57"/>
      <c r="I3" s="57"/>
      <c r="J3" s="21"/>
      <c r="K3" s="58" t="s">
        <v>42</v>
      </c>
      <c r="M3" s="22" t="s">
        <v>43</v>
      </c>
      <c r="N3" s="22" t="s">
        <v>44</v>
      </c>
    </row>
    <row r="4" spans="1:14" x14ac:dyDescent="0.25">
      <c r="A4" s="54"/>
      <c r="B4" s="22" t="s">
        <v>45</v>
      </c>
      <c r="C4" s="22" t="s">
        <v>46</v>
      </c>
      <c r="D4" s="22" t="s">
        <v>45</v>
      </c>
      <c r="E4" s="22" t="s">
        <v>46</v>
      </c>
      <c r="F4" s="22" t="s">
        <v>47</v>
      </c>
      <c r="G4" s="22" t="s">
        <v>45</v>
      </c>
      <c r="H4" s="22" t="s">
        <v>48</v>
      </c>
      <c r="I4" s="22" t="s">
        <v>46</v>
      </c>
      <c r="J4" s="22" t="s">
        <v>49</v>
      </c>
      <c r="K4" s="58"/>
      <c r="M4" s="9" t="s">
        <v>47</v>
      </c>
      <c r="N4" s="23" t="s">
        <v>50</v>
      </c>
    </row>
    <row r="5" spans="1:14" x14ac:dyDescent="0.25">
      <c r="A5" s="23" t="s">
        <v>51</v>
      </c>
      <c r="B5" s="23"/>
      <c r="C5" s="23"/>
      <c r="D5" s="23"/>
      <c r="E5" s="23"/>
      <c r="F5" s="23">
        <v>1</v>
      </c>
      <c r="G5" s="23">
        <v>118</v>
      </c>
      <c r="H5" s="23"/>
      <c r="I5" s="23"/>
      <c r="J5" s="23"/>
      <c r="K5" s="24">
        <v>119</v>
      </c>
      <c r="M5" s="9" t="s">
        <v>45</v>
      </c>
      <c r="N5" s="23" t="s">
        <v>52</v>
      </c>
    </row>
    <row r="6" spans="1:14" x14ac:dyDescent="0.25">
      <c r="A6" s="23" t="s">
        <v>53</v>
      </c>
      <c r="B6" s="23"/>
      <c r="C6" s="23"/>
      <c r="D6" s="23">
        <v>222</v>
      </c>
      <c r="E6" s="23"/>
      <c r="F6" s="23"/>
      <c r="G6" s="23"/>
      <c r="H6" s="23"/>
      <c r="I6" s="23"/>
      <c r="J6" s="23"/>
      <c r="K6" s="24">
        <v>222</v>
      </c>
      <c r="M6" s="9" t="s">
        <v>48</v>
      </c>
      <c r="N6" s="23" t="s">
        <v>54</v>
      </c>
    </row>
    <row r="7" spans="1:14" x14ac:dyDescent="0.25">
      <c r="A7" s="23" t="s">
        <v>55</v>
      </c>
      <c r="B7" s="23"/>
      <c r="C7" s="23"/>
      <c r="D7" s="23">
        <v>3</v>
      </c>
      <c r="E7" s="23"/>
      <c r="F7" s="23"/>
      <c r="G7" s="23"/>
      <c r="H7" s="23"/>
      <c r="I7" s="23"/>
      <c r="J7" s="23"/>
      <c r="K7" s="24">
        <v>3</v>
      </c>
      <c r="M7" s="9" t="s">
        <v>46</v>
      </c>
      <c r="N7" s="23" t="s">
        <v>56</v>
      </c>
    </row>
    <row r="8" spans="1:14" x14ac:dyDescent="0.25">
      <c r="A8" s="23" t="s">
        <v>57</v>
      </c>
      <c r="B8" s="23"/>
      <c r="C8" s="23"/>
      <c r="D8" s="23"/>
      <c r="E8" s="23"/>
      <c r="F8" s="23"/>
      <c r="G8" s="23">
        <v>88</v>
      </c>
      <c r="H8" s="23">
        <v>8</v>
      </c>
      <c r="I8" s="23">
        <v>2</v>
      </c>
      <c r="J8" s="23">
        <v>2</v>
      </c>
      <c r="K8" s="24">
        <v>94</v>
      </c>
    </row>
    <row r="9" spans="1:14" x14ac:dyDescent="0.25">
      <c r="A9" s="23" t="s">
        <v>58</v>
      </c>
      <c r="B9" s="23"/>
      <c r="C9" s="23"/>
      <c r="D9" s="23">
        <v>142</v>
      </c>
      <c r="E9" s="23">
        <v>2</v>
      </c>
      <c r="F9" s="23"/>
      <c r="G9" s="23">
        <v>16</v>
      </c>
      <c r="H9" s="23"/>
      <c r="I9" s="23"/>
      <c r="J9" s="23"/>
      <c r="K9" s="24">
        <v>159</v>
      </c>
    </row>
    <row r="10" spans="1:14" x14ac:dyDescent="0.25">
      <c r="A10" s="23" t="s">
        <v>59</v>
      </c>
      <c r="B10" s="23"/>
      <c r="C10" s="23"/>
      <c r="D10" s="23"/>
      <c r="E10" s="23"/>
      <c r="F10" s="23"/>
      <c r="G10" s="23">
        <v>76</v>
      </c>
      <c r="H10" s="23"/>
      <c r="I10" s="23"/>
      <c r="J10" s="23"/>
      <c r="K10" s="24">
        <v>76</v>
      </c>
    </row>
    <row r="11" spans="1:14" x14ac:dyDescent="0.25">
      <c r="A11" s="23" t="s">
        <v>60</v>
      </c>
      <c r="B11" s="23">
        <v>10</v>
      </c>
      <c r="C11" s="23"/>
      <c r="D11" s="23">
        <v>1</v>
      </c>
      <c r="E11" s="23"/>
      <c r="F11" s="23"/>
      <c r="G11" s="23">
        <v>126</v>
      </c>
      <c r="H11" s="23">
        <v>2</v>
      </c>
      <c r="I11" s="23"/>
      <c r="J11" s="23"/>
      <c r="K11" s="24">
        <v>138</v>
      </c>
    </row>
    <row r="12" spans="1:14" x14ac:dyDescent="0.25">
      <c r="A12" s="23" t="s">
        <v>61</v>
      </c>
      <c r="B12" s="23"/>
      <c r="C12" s="23"/>
      <c r="D12" s="23">
        <v>38</v>
      </c>
      <c r="E12" s="23"/>
      <c r="F12" s="23"/>
      <c r="G12" s="23">
        <v>1</v>
      </c>
      <c r="H12" s="23"/>
      <c r="I12" s="23"/>
      <c r="J12" s="23"/>
      <c r="K12" s="24">
        <v>39</v>
      </c>
    </row>
    <row r="13" spans="1:14" x14ac:dyDescent="0.25">
      <c r="A13" s="23" t="s">
        <v>62</v>
      </c>
      <c r="B13" s="23"/>
      <c r="C13" s="23"/>
      <c r="D13" s="23">
        <v>51</v>
      </c>
      <c r="E13" s="23"/>
      <c r="F13" s="23"/>
      <c r="G13" s="23"/>
      <c r="H13" s="23"/>
      <c r="I13" s="23"/>
      <c r="J13" s="23"/>
      <c r="K13" s="24">
        <v>51</v>
      </c>
    </row>
    <row r="14" spans="1:14" x14ac:dyDescent="0.25">
      <c r="A14" s="23" t="s">
        <v>63</v>
      </c>
      <c r="B14" s="23"/>
      <c r="C14" s="23"/>
      <c r="D14" s="23"/>
      <c r="E14" s="23"/>
      <c r="F14" s="23"/>
      <c r="G14" s="23">
        <v>11</v>
      </c>
      <c r="H14" s="23"/>
      <c r="I14" s="23">
        <v>1</v>
      </c>
      <c r="J14" s="23"/>
      <c r="K14" s="24">
        <v>12</v>
      </c>
    </row>
    <row r="15" spans="1:14" x14ac:dyDescent="0.25">
      <c r="A15" s="23" t="s">
        <v>64</v>
      </c>
      <c r="B15" s="23"/>
      <c r="C15" s="23"/>
      <c r="D15" s="23">
        <v>296</v>
      </c>
      <c r="E15" s="23">
        <v>1</v>
      </c>
      <c r="F15" s="23"/>
      <c r="G15" s="23">
        <v>8</v>
      </c>
      <c r="H15" s="23"/>
      <c r="I15" s="23"/>
      <c r="J15" s="23"/>
      <c r="K15" s="24">
        <v>305</v>
      </c>
    </row>
    <row r="16" spans="1:14" x14ac:dyDescent="0.25">
      <c r="A16" s="23" t="s">
        <v>65</v>
      </c>
      <c r="B16" s="23"/>
      <c r="C16" s="23"/>
      <c r="D16" s="23"/>
      <c r="E16" s="23"/>
      <c r="F16" s="23"/>
      <c r="G16" s="23">
        <v>8</v>
      </c>
      <c r="H16" s="23"/>
      <c r="I16" s="23"/>
      <c r="J16" s="23"/>
      <c r="K16" s="24">
        <v>8</v>
      </c>
    </row>
    <row r="17" spans="1:11" x14ac:dyDescent="0.25">
      <c r="A17" s="23" t="s">
        <v>66</v>
      </c>
      <c r="B17" s="23">
        <v>1</v>
      </c>
      <c r="C17" s="23"/>
      <c r="D17" s="23">
        <v>147</v>
      </c>
      <c r="E17" s="23"/>
      <c r="F17" s="23"/>
      <c r="G17" s="23">
        <v>210</v>
      </c>
      <c r="H17" s="23"/>
      <c r="I17" s="23">
        <v>2</v>
      </c>
      <c r="J17" s="23"/>
      <c r="K17" s="24">
        <v>360</v>
      </c>
    </row>
    <row r="18" spans="1:11" x14ac:dyDescent="0.25">
      <c r="A18" s="23" t="s">
        <v>67</v>
      </c>
      <c r="B18" s="23"/>
      <c r="C18" s="23"/>
      <c r="D18" s="23">
        <v>362</v>
      </c>
      <c r="E18" s="23">
        <v>1</v>
      </c>
      <c r="F18" s="23"/>
      <c r="G18" s="23">
        <v>28</v>
      </c>
      <c r="H18" s="23"/>
      <c r="I18" s="23">
        <v>1</v>
      </c>
      <c r="J18" s="23"/>
      <c r="K18" s="24">
        <v>392</v>
      </c>
    </row>
    <row r="19" spans="1:11" x14ac:dyDescent="0.25">
      <c r="A19" s="23" t="s">
        <v>68</v>
      </c>
      <c r="B19" s="23"/>
      <c r="C19" s="23"/>
      <c r="D19" s="23">
        <v>75</v>
      </c>
      <c r="E19" s="23">
        <v>1</v>
      </c>
      <c r="F19" s="23"/>
      <c r="G19" s="23">
        <v>41</v>
      </c>
      <c r="H19" s="23"/>
      <c r="I19" s="23">
        <v>1</v>
      </c>
      <c r="J19" s="23"/>
      <c r="K19" s="24">
        <v>118</v>
      </c>
    </row>
    <row r="20" spans="1:11" x14ac:dyDescent="0.25">
      <c r="A20" s="23" t="s">
        <v>69</v>
      </c>
      <c r="B20" s="23"/>
      <c r="C20" s="23">
        <v>1</v>
      </c>
      <c r="D20" s="23">
        <v>3</v>
      </c>
      <c r="E20" s="23"/>
      <c r="F20" s="23"/>
      <c r="G20" s="23">
        <v>35</v>
      </c>
      <c r="H20" s="23"/>
      <c r="I20" s="23">
        <v>1</v>
      </c>
      <c r="J20" s="23"/>
      <c r="K20" s="24">
        <v>40</v>
      </c>
    </row>
    <row r="21" spans="1:11" x14ac:dyDescent="0.25">
      <c r="A21" s="25" t="s">
        <v>42</v>
      </c>
      <c r="B21" s="25">
        <v>11</v>
      </c>
      <c r="C21" s="26">
        <v>1</v>
      </c>
      <c r="D21" s="26">
        <v>1340</v>
      </c>
      <c r="E21" s="26">
        <v>5</v>
      </c>
      <c r="F21" s="26">
        <v>1</v>
      </c>
      <c r="G21" s="26">
        <v>766</v>
      </c>
      <c r="H21" s="26">
        <v>10</v>
      </c>
      <c r="I21" s="26">
        <v>8</v>
      </c>
      <c r="J21" s="26">
        <v>2</v>
      </c>
      <c r="K21" s="26">
        <v>2136</v>
      </c>
    </row>
  </sheetData>
  <mergeCells count="5">
    <mergeCell ref="A3:A4"/>
    <mergeCell ref="B3:C3"/>
    <mergeCell ref="D3:E3"/>
    <mergeCell ref="F3:I3"/>
    <mergeCell ref="K3:K4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52"/>
  <sheetViews>
    <sheetView workbookViewId="0">
      <selection activeCell="D3" sqref="D3"/>
    </sheetView>
  </sheetViews>
  <sheetFormatPr defaultRowHeight="15" x14ac:dyDescent="0.25"/>
  <cols>
    <col min="1" max="1" width="12.7109375" customWidth="1"/>
    <col min="3" max="3" width="12.5703125" customWidth="1"/>
    <col min="4" max="4" width="12.7109375" customWidth="1"/>
    <col min="5" max="5" width="13.42578125" customWidth="1"/>
    <col min="6" max="6" width="13.85546875" bestFit="1" customWidth="1"/>
    <col min="7" max="7" width="14.42578125" customWidth="1"/>
    <col min="8" max="8" width="11.42578125" customWidth="1"/>
    <col min="9" max="9" width="16.42578125" customWidth="1"/>
    <col min="10" max="10" width="8.140625" customWidth="1"/>
    <col min="11" max="11" width="4.5703125" bestFit="1" customWidth="1"/>
    <col min="257" max="257" width="12.7109375" customWidth="1"/>
    <col min="259" max="259" width="12.5703125" customWidth="1"/>
    <col min="260" max="260" width="12.7109375" customWidth="1"/>
    <col min="261" max="261" width="13.42578125" customWidth="1"/>
    <col min="262" max="262" width="13.85546875" bestFit="1" customWidth="1"/>
    <col min="263" max="263" width="14.42578125" customWidth="1"/>
    <col min="264" max="264" width="11.42578125" customWidth="1"/>
    <col min="265" max="265" width="16.42578125" customWidth="1"/>
    <col min="266" max="266" width="8.140625" customWidth="1"/>
    <col min="267" max="267" width="4.5703125" bestFit="1" customWidth="1"/>
    <col min="513" max="513" width="12.7109375" customWidth="1"/>
    <col min="515" max="515" width="12.5703125" customWidth="1"/>
    <col min="516" max="516" width="12.7109375" customWidth="1"/>
    <col min="517" max="517" width="13.42578125" customWidth="1"/>
    <col min="518" max="518" width="13.85546875" bestFit="1" customWidth="1"/>
    <col min="519" max="519" width="14.42578125" customWidth="1"/>
    <col min="520" max="520" width="11.42578125" customWidth="1"/>
    <col min="521" max="521" width="16.42578125" customWidth="1"/>
    <col min="522" max="522" width="8.140625" customWidth="1"/>
    <col min="523" max="523" width="4.5703125" bestFit="1" customWidth="1"/>
    <col min="769" max="769" width="12.7109375" customWidth="1"/>
    <col min="771" max="771" width="12.5703125" customWidth="1"/>
    <col min="772" max="772" width="12.7109375" customWidth="1"/>
    <col min="773" max="773" width="13.42578125" customWidth="1"/>
    <col min="774" max="774" width="13.85546875" bestFit="1" customWidth="1"/>
    <col min="775" max="775" width="14.42578125" customWidth="1"/>
    <col min="776" max="776" width="11.42578125" customWidth="1"/>
    <col min="777" max="777" width="16.42578125" customWidth="1"/>
    <col min="778" max="778" width="8.140625" customWidth="1"/>
    <col min="779" max="779" width="4.5703125" bestFit="1" customWidth="1"/>
    <col min="1025" max="1025" width="12.7109375" customWidth="1"/>
    <col min="1027" max="1027" width="12.5703125" customWidth="1"/>
    <col min="1028" max="1028" width="12.7109375" customWidth="1"/>
    <col min="1029" max="1029" width="13.42578125" customWidth="1"/>
    <col min="1030" max="1030" width="13.85546875" bestFit="1" customWidth="1"/>
    <col min="1031" max="1031" width="14.42578125" customWidth="1"/>
    <col min="1032" max="1032" width="11.42578125" customWidth="1"/>
    <col min="1033" max="1033" width="16.42578125" customWidth="1"/>
    <col min="1034" max="1034" width="8.140625" customWidth="1"/>
    <col min="1035" max="1035" width="4.5703125" bestFit="1" customWidth="1"/>
    <col min="1281" max="1281" width="12.7109375" customWidth="1"/>
    <col min="1283" max="1283" width="12.5703125" customWidth="1"/>
    <col min="1284" max="1284" width="12.7109375" customWidth="1"/>
    <col min="1285" max="1285" width="13.42578125" customWidth="1"/>
    <col min="1286" max="1286" width="13.85546875" bestFit="1" customWidth="1"/>
    <col min="1287" max="1287" width="14.42578125" customWidth="1"/>
    <col min="1288" max="1288" width="11.42578125" customWidth="1"/>
    <col min="1289" max="1289" width="16.42578125" customWidth="1"/>
    <col min="1290" max="1290" width="8.140625" customWidth="1"/>
    <col min="1291" max="1291" width="4.5703125" bestFit="1" customWidth="1"/>
    <col min="1537" max="1537" width="12.7109375" customWidth="1"/>
    <col min="1539" max="1539" width="12.5703125" customWidth="1"/>
    <col min="1540" max="1540" width="12.7109375" customWidth="1"/>
    <col min="1541" max="1541" width="13.42578125" customWidth="1"/>
    <col min="1542" max="1542" width="13.85546875" bestFit="1" customWidth="1"/>
    <col min="1543" max="1543" width="14.42578125" customWidth="1"/>
    <col min="1544" max="1544" width="11.42578125" customWidth="1"/>
    <col min="1545" max="1545" width="16.42578125" customWidth="1"/>
    <col min="1546" max="1546" width="8.140625" customWidth="1"/>
    <col min="1547" max="1547" width="4.5703125" bestFit="1" customWidth="1"/>
    <col min="1793" max="1793" width="12.7109375" customWidth="1"/>
    <col min="1795" max="1795" width="12.5703125" customWidth="1"/>
    <col min="1796" max="1796" width="12.7109375" customWidth="1"/>
    <col min="1797" max="1797" width="13.42578125" customWidth="1"/>
    <col min="1798" max="1798" width="13.85546875" bestFit="1" customWidth="1"/>
    <col min="1799" max="1799" width="14.42578125" customWidth="1"/>
    <col min="1800" max="1800" width="11.42578125" customWidth="1"/>
    <col min="1801" max="1801" width="16.42578125" customWidth="1"/>
    <col min="1802" max="1802" width="8.140625" customWidth="1"/>
    <col min="1803" max="1803" width="4.5703125" bestFit="1" customWidth="1"/>
    <col min="2049" max="2049" width="12.7109375" customWidth="1"/>
    <col min="2051" max="2051" width="12.5703125" customWidth="1"/>
    <col min="2052" max="2052" width="12.7109375" customWidth="1"/>
    <col min="2053" max="2053" width="13.42578125" customWidth="1"/>
    <col min="2054" max="2054" width="13.85546875" bestFit="1" customWidth="1"/>
    <col min="2055" max="2055" width="14.42578125" customWidth="1"/>
    <col min="2056" max="2056" width="11.42578125" customWidth="1"/>
    <col min="2057" max="2057" width="16.42578125" customWidth="1"/>
    <col min="2058" max="2058" width="8.140625" customWidth="1"/>
    <col min="2059" max="2059" width="4.5703125" bestFit="1" customWidth="1"/>
    <col min="2305" max="2305" width="12.7109375" customWidth="1"/>
    <col min="2307" max="2307" width="12.5703125" customWidth="1"/>
    <col min="2308" max="2308" width="12.7109375" customWidth="1"/>
    <col min="2309" max="2309" width="13.42578125" customWidth="1"/>
    <col min="2310" max="2310" width="13.85546875" bestFit="1" customWidth="1"/>
    <col min="2311" max="2311" width="14.42578125" customWidth="1"/>
    <col min="2312" max="2312" width="11.42578125" customWidth="1"/>
    <col min="2313" max="2313" width="16.42578125" customWidth="1"/>
    <col min="2314" max="2314" width="8.140625" customWidth="1"/>
    <col min="2315" max="2315" width="4.5703125" bestFit="1" customWidth="1"/>
    <col min="2561" max="2561" width="12.7109375" customWidth="1"/>
    <col min="2563" max="2563" width="12.5703125" customWidth="1"/>
    <col min="2564" max="2564" width="12.7109375" customWidth="1"/>
    <col min="2565" max="2565" width="13.42578125" customWidth="1"/>
    <col min="2566" max="2566" width="13.85546875" bestFit="1" customWidth="1"/>
    <col min="2567" max="2567" width="14.42578125" customWidth="1"/>
    <col min="2568" max="2568" width="11.42578125" customWidth="1"/>
    <col min="2569" max="2569" width="16.42578125" customWidth="1"/>
    <col min="2570" max="2570" width="8.140625" customWidth="1"/>
    <col min="2571" max="2571" width="4.5703125" bestFit="1" customWidth="1"/>
    <col min="2817" max="2817" width="12.7109375" customWidth="1"/>
    <col min="2819" max="2819" width="12.5703125" customWidth="1"/>
    <col min="2820" max="2820" width="12.7109375" customWidth="1"/>
    <col min="2821" max="2821" width="13.42578125" customWidth="1"/>
    <col min="2822" max="2822" width="13.85546875" bestFit="1" customWidth="1"/>
    <col min="2823" max="2823" width="14.42578125" customWidth="1"/>
    <col min="2824" max="2824" width="11.42578125" customWidth="1"/>
    <col min="2825" max="2825" width="16.42578125" customWidth="1"/>
    <col min="2826" max="2826" width="8.140625" customWidth="1"/>
    <col min="2827" max="2827" width="4.5703125" bestFit="1" customWidth="1"/>
    <col min="3073" max="3073" width="12.7109375" customWidth="1"/>
    <col min="3075" max="3075" width="12.5703125" customWidth="1"/>
    <col min="3076" max="3076" width="12.7109375" customWidth="1"/>
    <col min="3077" max="3077" width="13.42578125" customWidth="1"/>
    <col min="3078" max="3078" width="13.85546875" bestFit="1" customWidth="1"/>
    <col min="3079" max="3079" width="14.42578125" customWidth="1"/>
    <col min="3080" max="3080" width="11.42578125" customWidth="1"/>
    <col min="3081" max="3081" width="16.42578125" customWidth="1"/>
    <col min="3082" max="3082" width="8.140625" customWidth="1"/>
    <col min="3083" max="3083" width="4.5703125" bestFit="1" customWidth="1"/>
    <col min="3329" max="3329" width="12.7109375" customWidth="1"/>
    <col min="3331" max="3331" width="12.5703125" customWidth="1"/>
    <col min="3332" max="3332" width="12.7109375" customWidth="1"/>
    <col min="3333" max="3333" width="13.42578125" customWidth="1"/>
    <col min="3334" max="3334" width="13.85546875" bestFit="1" customWidth="1"/>
    <col min="3335" max="3335" width="14.42578125" customWidth="1"/>
    <col min="3336" max="3336" width="11.42578125" customWidth="1"/>
    <col min="3337" max="3337" width="16.42578125" customWidth="1"/>
    <col min="3338" max="3338" width="8.140625" customWidth="1"/>
    <col min="3339" max="3339" width="4.5703125" bestFit="1" customWidth="1"/>
    <col min="3585" max="3585" width="12.7109375" customWidth="1"/>
    <col min="3587" max="3587" width="12.5703125" customWidth="1"/>
    <col min="3588" max="3588" width="12.7109375" customWidth="1"/>
    <col min="3589" max="3589" width="13.42578125" customWidth="1"/>
    <col min="3590" max="3590" width="13.85546875" bestFit="1" customWidth="1"/>
    <col min="3591" max="3591" width="14.42578125" customWidth="1"/>
    <col min="3592" max="3592" width="11.42578125" customWidth="1"/>
    <col min="3593" max="3593" width="16.42578125" customWidth="1"/>
    <col min="3594" max="3594" width="8.140625" customWidth="1"/>
    <col min="3595" max="3595" width="4.5703125" bestFit="1" customWidth="1"/>
    <col min="3841" max="3841" width="12.7109375" customWidth="1"/>
    <col min="3843" max="3843" width="12.5703125" customWidth="1"/>
    <col min="3844" max="3844" width="12.7109375" customWidth="1"/>
    <col min="3845" max="3845" width="13.42578125" customWidth="1"/>
    <col min="3846" max="3846" width="13.85546875" bestFit="1" customWidth="1"/>
    <col min="3847" max="3847" width="14.42578125" customWidth="1"/>
    <col min="3848" max="3848" width="11.42578125" customWidth="1"/>
    <col min="3849" max="3849" width="16.42578125" customWidth="1"/>
    <col min="3850" max="3850" width="8.140625" customWidth="1"/>
    <col min="3851" max="3851" width="4.5703125" bestFit="1" customWidth="1"/>
    <col min="4097" max="4097" width="12.7109375" customWidth="1"/>
    <col min="4099" max="4099" width="12.5703125" customWidth="1"/>
    <col min="4100" max="4100" width="12.7109375" customWidth="1"/>
    <col min="4101" max="4101" width="13.42578125" customWidth="1"/>
    <col min="4102" max="4102" width="13.85546875" bestFit="1" customWidth="1"/>
    <col min="4103" max="4103" width="14.42578125" customWidth="1"/>
    <col min="4104" max="4104" width="11.42578125" customWidth="1"/>
    <col min="4105" max="4105" width="16.42578125" customWidth="1"/>
    <col min="4106" max="4106" width="8.140625" customWidth="1"/>
    <col min="4107" max="4107" width="4.5703125" bestFit="1" customWidth="1"/>
    <col min="4353" max="4353" width="12.7109375" customWidth="1"/>
    <col min="4355" max="4355" width="12.5703125" customWidth="1"/>
    <col min="4356" max="4356" width="12.7109375" customWidth="1"/>
    <col min="4357" max="4357" width="13.42578125" customWidth="1"/>
    <col min="4358" max="4358" width="13.85546875" bestFit="1" customWidth="1"/>
    <col min="4359" max="4359" width="14.42578125" customWidth="1"/>
    <col min="4360" max="4360" width="11.42578125" customWidth="1"/>
    <col min="4361" max="4361" width="16.42578125" customWidth="1"/>
    <col min="4362" max="4362" width="8.140625" customWidth="1"/>
    <col min="4363" max="4363" width="4.5703125" bestFit="1" customWidth="1"/>
    <col min="4609" max="4609" width="12.7109375" customWidth="1"/>
    <col min="4611" max="4611" width="12.5703125" customWidth="1"/>
    <col min="4612" max="4612" width="12.7109375" customWidth="1"/>
    <col min="4613" max="4613" width="13.42578125" customWidth="1"/>
    <col min="4614" max="4614" width="13.85546875" bestFit="1" customWidth="1"/>
    <col min="4615" max="4615" width="14.42578125" customWidth="1"/>
    <col min="4616" max="4616" width="11.42578125" customWidth="1"/>
    <col min="4617" max="4617" width="16.42578125" customWidth="1"/>
    <col min="4618" max="4618" width="8.140625" customWidth="1"/>
    <col min="4619" max="4619" width="4.5703125" bestFit="1" customWidth="1"/>
    <col min="4865" max="4865" width="12.7109375" customWidth="1"/>
    <col min="4867" max="4867" width="12.5703125" customWidth="1"/>
    <col min="4868" max="4868" width="12.7109375" customWidth="1"/>
    <col min="4869" max="4869" width="13.42578125" customWidth="1"/>
    <col min="4870" max="4870" width="13.85546875" bestFit="1" customWidth="1"/>
    <col min="4871" max="4871" width="14.42578125" customWidth="1"/>
    <col min="4872" max="4872" width="11.42578125" customWidth="1"/>
    <col min="4873" max="4873" width="16.42578125" customWidth="1"/>
    <col min="4874" max="4874" width="8.140625" customWidth="1"/>
    <col min="4875" max="4875" width="4.5703125" bestFit="1" customWidth="1"/>
    <col min="5121" max="5121" width="12.7109375" customWidth="1"/>
    <col min="5123" max="5123" width="12.5703125" customWidth="1"/>
    <col min="5124" max="5124" width="12.7109375" customWidth="1"/>
    <col min="5125" max="5125" width="13.42578125" customWidth="1"/>
    <col min="5126" max="5126" width="13.85546875" bestFit="1" customWidth="1"/>
    <col min="5127" max="5127" width="14.42578125" customWidth="1"/>
    <col min="5128" max="5128" width="11.42578125" customWidth="1"/>
    <col min="5129" max="5129" width="16.42578125" customWidth="1"/>
    <col min="5130" max="5130" width="8.140625" customWidth="1"/>
    <col min="5131" max="5131" width="4.5703125" bestFit="1" customWidth="1"/>
    <col min="5377" max="5377" width="12.7109375" customWidth="1"/>
    <col min="5379" max="5379" width="12.5703125" customWidth="1"/>
    <col min="5380" max="5380" width="12.7109375" customWidth="1"/>
    <col min="5381" max="5381" width="13.42578125" customWidth="1"/>
    <col min="5382" max="5382" width="13.85546875" bestFit="1" customWidth="1"/>
    <col min="5383" max="5383" width="14.42578125" customWidth="1"/>
    <col min="5384" max="5384" width="11.42578125" customWidth="1"/>
    <col min="5385" max="5385" width="16.42578125" customWidth="1"/>
    <col min="5386" max="5386" width="8.140625" customWidth="1"/>
    <col min="5387" max="5387" width="4.5703125" bestFit="1" customWidth="1"/>
    <col min="5633" max="5633" width="12.7109375" customWidth="1"/>
    <col min="5635" max="5635" width="12.5703125" customWidth="1"/>
    <col min="5636" max="5636" width="12.7109375" customWidth="1"/>
    <col min="5637" max="5637" width="13.42578125" customWidth="1"/>
    <col min="5638" max="5638" width="13.85546875" bestFit="1" customWidth="1"/>
    <col min="5639" max="5639" width="14.42578125" customWidth="1"/>
    <col min="5640" max="5640" width="11.42578125" customWidth="1"/>
    <col min="5641" max="5641" width="16.42578125" customWidth="1"/>
    <col min="5642" max="5642" width="8.140625" customWidth="1"/>
    <col min="5643" max="5643" width="4.5703125" bestFit="1" customWidth="1"/>
    <col min="5889" max="5889" width="12.7109375" customWidth="1"/>
    <col min="5891" max="5891" width="12.5703125" customWidth="1"/>
    <col min="5892" max="5892" width="12.7109375" customWidth="1"/>
    <col min="5893" max="5893" width="13.42578125" customWidth="1"/>
    <col min="5894" max="5894" width="13.85546875" bestFit="1" customWidth="1"/>
    <col min="5895" max="5895" width="14.42578125" customWidth="1"/>
    <col min="5896" max="5896" width="11.42578125" customWidth="1"/>
    <col min="5897" max="5897" width="16.42578125" customWidth="1"/>
    <col min="5898" max="5898" width="8.140625" customWidth="1"/>
    <col min="5899" max="5899" width="4.5703125" bestFit="1" customWidth="1"/>
    <col min="6145" max="6145" width="12.7109375" customWidth="1"/>
    <col min="6147" max="6147" width="12.5703125" customWidth="1"/>
    <col min="6148" max="6148" width="12.7109375" customWidth="1"/>
    <col min="6149" max="6149" width="13.42578125" customWidth="1"/>
    <col min="6150" max="6150" width="13.85546875" bestFit="1" customWidth="1"/>
    <col min="6151" max="6151" width="14.42578125" customWidth="1"/>
    <col min="6152" max="6152" width="11.42578125" customWidth="1"/>
    <col min="6153" max="6153" width="16.42578125" customWidth="1"/>
    <col min="6154" max="6154" width="8.140625" customWidth="1"/>
    <col min="6155" max="6155" width="4.5703125" bestFit="1" customWidth="1"/>
    <col min="6401" max="6401" width="12.7109375" customWidth="1"/>
    <col min="6403" max="6403" width="12.5703125" customWidth="1"/>
    <col min="6404" max="6404" width="12.7109375" customWidth="1"/>
    <col min="6405" max="6405" width="13.42578125" customWidth="1"/>
    <col min="6406" max="6406" width="13.85546875" bestFit="1" customWidth="1"/>
    <col min="6407" max="6407" width="14.42578125" customWidth="1"/>
    <col min="6408" max="6408" width="11.42578125" customWidth="1"/>
    <col min="6409" max="6409" width="16.42578125" customWidth="1"/>
    <col min="6410" max="6410" width="8.140625" customWidth="1"/>
    <col min="6411" max="6411" width="4.5703125" bestFit="1" customWidth="1"/>
    <col min="6657" max="6657" width="12.7109375" customWidth="1"/>
    <col min="6659" max="6659" width="12.5703125" customWidth="1"/>
    <col min="6660" max="6660" width="12.7109375" customWidth="1"/>
    <col min="6661" max="6661" width="13.42578125" customWidth="1"/>
    <col min="6662" max="6662" width="13.85546875" bestFit="1" customWidth="1"/>
    <col min="6663" max="6663" width="14.42578125" customWidth="1"/>
    <col min="6664" max="6664" width="11.42578125" customWidth="1"/>
    <col min="6665" max="6665" width="16.42578125" customWidth="1"/>
    <col min="6666" max="6666" width="8.140625" customWidth="1"/>
    <col min="6667" max="6667" width="4.5703125" bestFit="1" customWidth="1"/>
    <col min="6913" max="6913" width="12.7109375" customWidth="1"/>
    <col min="6915" max="6915" width="12.5703125" customWidth="1"/>
    <col min="6916" max="6916" width="12.7109375" customWidth="1"/>
    <col min="6917" max="6917" width="13.42578125" customWidth="1"/>
    <col min="6918" max="6918" width="13.85546875" bestFit="1" customWidth="1"/>
    <col min="6919" max="6919" width="14.42578125" customWidth="1"/>
    <col min="6920" max="6920" width="11.42578125" customWidth="1"/>
    <col min="6921" max="6921" width="16.42578125" customWidth="1"/>
    <col min="6922" max="6922" width="8.140625" customWidth="1"/>
    <col min="6923" max="6923" width="4.5703125" bestFit="1" customWidth="1"/>
    <col min="7169" max="7169" width="12.7109375" customWidth="1"/>
    <col min="7171" max="7171" width="12.5703125" customWidth="1"/>
    <col min="7172" max="7172" width="12.7109375" customWidth="1"/>
    <col min="7173" max="7173" width="13.42578125" customWidth="1"/>
    <col min="7174" max="7174" width="13.85546875" bestFit="1" customWidth="1"/>
    <col min="7175" max="7175" width="14.42578125" customWidth="1"/>
    <col min="7176" max="7176" width="11.42578125" customWidth="1"/>
    <col min="7177" max="7177" width="16.42578125" customWidth="1"/>
    <col min="7178" max="7178" width="8.140625" customWidth="1"/>
    <col min="7179" max="7179" width="4.5703125" bestFit="1" customWidth="1"/>
    <col min="7425" max="7425" width="12.7109375" customWidth="1"/>
    <col min="7427" max="7427" width="12.5703125" customWidth="1"/>
    <col min="7428" max="7428" width="12.7109375" customWidth="1"/>
    <col min="7429" max="7429" width="13.42578125" customWidth="1"/>
    <col min="7430" max="7430" width="13.85546875" bestFit="1" customWidth="1"/>
    <col min="7431" max="7431" width="14.42578125" customWidth="1"/>
    <col min="7432" max="7432" width="11.42578125" customWidth="1"/>
    <col min="7433" max="7433" width="16.42578125" customWidth="1"/>
    <col min="7434" max="7434" width="8.140625" customWidth="1"/>
    <col min="7435" max="7435" width="4.5703125" bestFit="1" customWidth="1"/>
    <col min="7681" max="7681" width="12.7109375" customWidth="1"/>
    <col min="7683" max="7683" width="12.5703125" customWidth="1"/>
    <col min="7684" max="7684" width="12.7109375" customWidth="1"/>
    <col min="7685" max="7685" width="13.42578125" customWidth="1"/>
    <col min="7686" max="7686" width="13.85546875" bestFit="1" customWidth="1"/>
    <col min="7687" max="7687" width="14.42578125" customWidth="1"/>
    <col min="7688" max="7688" width="11.42578125" customWidth="1"/>
    <col min="7689" max="7689" width="16.42578125" customWidth="1"/>
    <col min="7690" max="7690" width="8.140625" customWidth="1"/>
    <col min="7691" max="7691" width="4.5703125" bestFit="1" customWidth="1"/>
    <col min="7937" max="7937" width="12.7109375" customWidth="1"/>
    <col min="7939" max="7939" width="12.5703125" customWidth="1"/>
    <col min="7940" max="7940" width="12.7109375" customWidth="1"/>
    <col min="7941" max="7941" width="13.42578125" customWidth="1"/>
    <col min="7942" max="7942" width="13.85546875" bestFit="1" customWidth="1"/>
    <col min="7943" max="7943" width="14.42578125" customWidth="1"/>
    <col min="7944" max="7944" width="11.42578125" customWidth="1"/>
    <col min="7945" max="7945" width="16.42578125" customWidth="1"/>
    <col min="7946" max="7946" width="8.140625" customWidth="1"/>
    <col min="7947" max="7947" width="4.5703125" bestFit="1" customWidth="1"/>
    <col min="8193" max="8193" width="12.7109375" customWidth="1"/>
    <col min="8195" max="8195" width="12.5703125" customWidth="1"/>
    <col min="8196" max="8196" width="12.7109375" customWidth="1"/>
    <col min="8197" max="8197" width="13.42578125" customWidth="1"/>
    <col min="8198" max="8198" width="13.85546875" bestFit="1" customWidth="1"/>
    <col min="8199" max="8199" width="14.42578125" customWidth="1"/>
    <col min="8200" max="8200" width="11.42578125" customWidth="1"/>
    <col min="8201" max="8201" width="16.42578125" customWidth="1"/>
    <col min="8202" max="8202" width="8.140625" customWidth="1"/>
    <col min="8203" max="8203" width="4.5703125" bestFit="1" customWidth="1"/>
    <col min="8449" max="8449" width="12.7109375" customWidth="1"/>
    <col min="8451" max="8451" width="12.5703125" customWidth="1"/>
    <col min="8452" max="8452" width="12.7109375" customWidth="1"/>
    <col min="8453" max="8453" width="13.42578125" customWidth="1"/>
    <col min="8454" max="8454" width="13.85546875" bestFit="1" customWidth="1"/>
    <col min="8455" max="8455" width="14.42578125" customWidth="1"/>
    <col min="8456" max="8456" width="11.42578125" customWidth="1"/>
    <col min="8457" max="8457" width="16.42578125" customWidth="1"/>
    <col min="8458" max="8458" width="8.140625" customWidth="1"/>
    <col min="8459" max="8459" width="4.5703125" bestFit="1" customWidth="1"/>
    <col min="8705" max="8705" width="12.7109375" customWidth="1"/>
    <col min="8707" max="8707" width="12.5703125" customWidth="1"/>
    <col min="8708" max="8708" width="12.7109375" customWidth="1"/>
    <col min="8709" max="8709" width="13.42578125" customWidth="1"/>
    <col min="8710" max="8710" width="13.85546875" bestFit="1" customWidth="1"/>
    <col min="8711" max="8711" width="14.42578125" customWidth="1"/>
    <col min="8712" max="8712" width="11.42578125" customWidth="1"/>
    <col min="8713" max="8713" width="16.42578125" customWidth="1"/>
    <col min="8714" max="8714" width="8.140625" customWidth="1"/>
    <col min="8715" max="8715" width="4.5703125" bestFit="1" customWidth="1"/>
    <col min="8961" max="8961" width="12.7109375" customWidth="1"/>
    <col min="8963" max="8963" width="12.5703125" customWidth="1"/>
    <col min="8964" max="8964" width="12.7109375" customWidth="1"/>
    <col min="8965" max="8965" width="13.42578125" customWidth="1"/>
    <col min="8966" max="8966" width="13.85546875" bestFit="1" customWidth="1"/>
    <col min="8967" max="8967" width="14.42578125" customWidth="1"/>
    <col min="8968" max="8968" width="11.42578125" customWidth="1"/>
    <col min="8969" max="8969" width="16.42578125" customWidth="1"/>
    <col min="8970" max="8970" width="8.140625" customWidth="1"/>
    <col min="8971" max="8971" width="4.5703125" bestFit="1" customWidth="1"/>
    <col min="9217" max="9217" width="12.7109375" customWidth="1"/>
    <col min="9219" max="9219" width="12.5703125" customWidth="1"/>
    <col min="9220" max="9220" width="12.7109375" customWidth="1"/>
    <col min="9221" max="9221" width="13.42578125" customWidth="1"/>
    <col min="9222" max="9222" width="13.85546875" bestFit="1" customWidth="1"/>
    <col min="9223" max="9223" width="14.42578125" customWidth="1"/>
    <col min="9224" max="9224" width="11.42578125" customWidth="1"/>
    <col min="9225" max="9225" width="16.42578125" customWidth="1"/>
    <col min="9226" max="9226" width="8.140625" customWidth="1"/>
    <col min="9227" max="9227" width="4.5703125" bestFit="1" customWidth="1"/>
    <col min="9473" max="9473" width="12.7109375" customWidth="1"/>
    <col min="9475" max="9475" width="12.5703125" customWidth="1"/>
    <col min="9476" max="9476" width="12.7109375" customWidth="1"/>
    <col min="9477" max="9477" width="13.42578125" customWidth="1"/>
    <col min="9478" max="9478" width="13.85546875" bestFit="1" customWidth="1"/>
    <col min="9479" max="9479" width="14.42578125" customWidth="1"/>
    <col min="9480" max="9480" width="11.42578125" customWidth="1"/>
    <col min="9481" max="9481" width="16.42578125" customWidth="1"/>
    <col min="9482" max="9482" width="8.140625" customWidth="1"/>
    <col min="9483" max="9483" width="4.5703125" bestFit="1" customWidth="1"/>
    <col min="9729" max="9729" width="12.7109375" customWidth="1"/>
    <col min="9731" max="9731" width="12.5703125" customWidth="1"/>
    <col min="9732" max="9732" width="12.7109375" customWidth="1"/>
    <col min="9733" max="9733" width="13.42578125" customWidth="1"/>
    <col min="9734" max="9734" width="13.85546875" bestFit="1" customWidth="1"/>
    <col min="9735" max="9735" width="14.42578125" customWidth="1"/>
    <col min="9736" max="9736" width="11.42578125" customWidth="1"/>
    <col min="9737" max="9737" width="16.42578125" customWidth="1"/>
    <col min="9738" max="9738" width="8.140625" customWidth="1"/>
    <col min="9739" max="9739" width="4.5703125" bestFit="1" customWidth="1"/>
    <col min="9985" max="9985" width="12.7109375" customWidth="1"/>
    <col min="9987" max="9987" width="12.5703125" customWidth="1"/>
    <col min="9988" max="9988" width="12.7109375" customWidth="1"/>
    <col min="9989" max="9989" width="13.42578125" customWidth="1"/>
    <col min="9990" max="9990" width="13.85546875" bestFit="1" customWidth="1"/>
    <col min="9991" max="9991" width="14.42578125" customWidth="1"/>
    <col min="9992" max="9992" width="11.42578125" customWidth="1"/>
    <col min="9993" max="9993" width="16.42578125" customWidth="1"/>
    <col min="9994" max="9994" width="8.140625" customWidth="1"/>
    <col min="9995" max="9995" width="4.5703125" bestFit="1" customWidth="1"/>
    <col min="10241" max="10241" width="12.7109375" customWidth="1"/>
    <col min="10243" max="10243" width="12.5703125" customWidth="1"/>
    <col min="10244" max="10244" width="12.7109375" customWidth="1"/>
    <col min="10245" max="10245" width="13.42578125" customWidth="1"/>
    <col min="10246" max="10246" width="13.85546875" bestFit="1" customWidth="1"/>
    <col min="10247" max="10247" width="14.42578125" customWidth="1"/>
    <col min="10248" max="10248" width="11.42578125" customWidth="1"/>
    <col min="10249" max="10249" width="16.42578125" customWidth="1"/>
    <col min="10250" max="10250" width="8.140625" customWidth="1"/>
    <col min="10251" max="10251" width="4.5703125" bestFit="1" customWidth="1"/>
    <col min="10497" max="10497" width="12.7109375" customWidth="1"/>
    <col min="10499" max="10499" width="12.5703125" customWidth="1"/>
    <col min="10500" max="10500" width="12.7109375" customWidth="1"/>
    <col min="10501" max="10501" width="13.42578125" customWidth="1"/>
    <col min="10502" max="10502" width="13.85546875" bestFit="1" customWidth="1"/>
    <col min="10503" max="10503" width="14.42578125" customWidth="1"/>
    <col min="10504" max="10504" width="11.42578125" customWidth="1"/>
    <col min="10505" max="10505" width="16.42578125" customWidth="1"/>
    <col min="10506" max="10506" width="8.140625" customWidth="1"/>
    <col min="10507" max="10507" width="4.5703125" bestFit="1" customWidth="1"/>
    <col min="10753" max="10753" width="12.7109375" customWidth="1"/>
    <col min="10755" max="10755" width="12.5703125" customWidth="1"/>
    <col min="10756" max="10756" width="12.7109375" customWidth="1"/>
    <col min="10757" max="10757" width="13.42578125" customWidth="1"/>
    <col min="10758" max="10758" width="13.85546875" bestFit="1" customWidth="1"/>
    <col min="10759" max="10759" width="14.42578125" customWidth="1"/>
    <col min="10760" max="10760" width="11.42578125" customWidth="1"/>
    <col min="10761" max="10761" width="16.42578125" customWidth="1"/>
    <col min="10762" max="10762" width="8.140625" customWidth="1"/>
    <col min="10763" max="10763" width="4.5703125" bestFit="1" customWidth="1"/>
    <col min="11009" max="11009" width="12.7109375" customWidth="1"/>
    <col min="11011" max="11011" width="12.5703125" customWidth="1"/>
    <col min="11012" max="11012" width="12.7109375" customWidth="1"/>
    <col min="11013" max="11013" width="13.42578125" customWidth="1"/>
    <col min="11014" max="11014" width="13.85546875" bestFit="1" customWidth="1"/>
    <col min="11015" max="11015" width="14.42578125" customWidth="1"/>
    <col min="11016" max="11016" width="11.42578125" customWidth="1"/>
    <col min="11017" max="11017" width="16.42578125" customWidth="1"/>
    <col min="11018" max="11018" width="8.140625" customWidth="1"/>
    <col min="11019" max="11019" width="4.5703125" bestFit="1" customWidth="1"/>
    <col min="11265" max="11265" width="12.7109375" customWidth="1"/>
    <col min="11267" max="11267" width="12.5703125" customWidth="1"/>
    <col min="11268" max="11268" width="12.7109375" customWidth="1"/>
    <col min="11269" max="11269" width="13.42578125" customWidth="1"/>
    <col min="11270" max="11270" width="13.85546875" bestFit="1" customWidth="1"/>
    <col min="11271" max="11271" width="14.42578125" customWidth="1"/>
    <col min="11272" max="11272" width="11.42578125" customWidth="1"/>
    <col min="11273" max="11273" width="16.42578125" customWidth="1"/>
    <col min="11274" max="11274" width="8.140625" customWidth="1"/>
    <col min="11275" max="11275" width="4.5703125" bestFit="1" customWidth="1"/>
    <col min="11521" max="11521" width="12.7109375" customWidth="1"/>
    <col min="11523" max="11523" width="12.5703125" customWidth="1"/>
    <col min="11524" max="11524" width="12.7109375" customWidth="1"/>
    <col min="11525" max="11525" width="13.42578125" customWidth="1"/>
    <col min="11526" max="11526" width="13.85546875" bestFit="1" customWidth="1"/>
    <col min="11527" max="11527" width="14.42578125" customWidth="1"/>
    <col min="11528" max="11528" width="11.42578125" customWidth="1"/>
    <col min="11529" max="11529" width="16.42578125" customWidth="1"/>
    <col min="11530" max="11530" width="8.140625" customWidth="1"/>
    <col min="11531" max="11531" width="4.5703125" bestFit="1" customWidth="1"/>
    <col min="11777" max="11777" width="12.7109375" customWidth="1"/>
    <col min="11779" max="11779" width="12.5703125" customWidth="1"/>
    <col min="11780" max="11780" width="12.7109375" customWidth="1"/>
    <col min="11781" max="11781" width="13.42578125" customWidth="1"/>
    <col min="11782" max="11782" width="13.85546875" bestFit="1" customWidth="1"/>
    <col min="11783" max="11783" width="14.42578125" customWidth="1"/>
    <col min="11784" max="11784" width="11.42578125" customWidth="1"/>
    <col min="11785" max="11785" width="16.42578125" customWidth="1"/>
    <col min="11786" max="11786" width="8.140625" customWidth="1"/>
    <col min="11787" max="11787" width="4.5703125" bestFit="1" customWidth="1"/>
    <col min="12033" max="12033" width="12.7109375" customWidth="1"/>
    <col min="12035" max="12035" width="12.5703125" customWidth="1"/>
    <col min="12036" max="12036" width="12.7109375" customWidth="1"/>
    <col min="12037" max="12037" width="13.42578125" customWidth="1"/>
    <col min="12038" max="12038" width="13.85546875" bestFit="1" customWidth="1"/>
    <col min="12039" max="12039" width="14.42578125" customWidth="1"/>
    <col min="12040" max="12040" width="11.42578125" customWidth="1"/>
    <col min="12041" max="12041" width="16.42578125" customWidth="1"/>
    <col min="12042" max="12042" width="8.140625" customWidth="1"/>
    <col min="12043" max="12043" width="4.5703125" bestFit="1" customWidth="1"/>
    <col min="12289" max="12289" width="12.7109375" customWidth="1"/>
    <col min="12291" max="12291" width="12.5703125" customWidth="1"/>
    <col min="12292" max="12292" width="12.7109375" customWidth="1"/>
    <col min="12293" max="12293" width="13.42578125" customWidth="1"/>
    <col min="12294" max="12294" width="13.85546875" bestFit="1" customWidth="1"/>
    <col min="12295" max="12295" width="14.42578125" customWidth="1"/>
    <col min="12296" max="12296" width="11.42578125" customWidth="1"/>
    <col min="12297" max="12297" width="16.42578125" customWidth="1"/>
    <col min="12298" max="12298" width="8.140625" customWidth="1"/>
    <col min="12299" max="12299" width="4.5703125" bestFit="1" customWidth="1"/>
    <col min="12545" max="12545" width="12.7109375" customWidth="1"/>
    <col min="12547" max="12547" width="12.5703125" customWidth="1"/>
    <col min="12548" max="12548" width="12.7109375" customWidth="1"/>
    <col min="12549" max="12549" width="13.42578125" customWidth="1"/>
    <col min="12550" max="12550" width="13.85546875" bestFit="1" customWidth="1"/>
    <col min="12551" max="12551" width="14.42578125" customWidth="1"/>
    <col min="12552" max="12552" width="11.42578125" customWidth="1"/>
    <col min="12553" max="12553" width="16.42578125" customWidth="1"/>
    <col min="12554" max="12554" width="8.140625" customWidth="1"/>
    <col min="12555" max="12555" width="4.5703125" bestFit="1" customWidth="1"/>
    <col min="12801" max="12801" width="12.7109375" customWidth="1"/>
    <col min="12803" max="12803" width="12.5703125" customWidth="1"/>
    <col min="12804" max="12804" width="12.7109375" customWidth="1"/>
    <col min="12805" max="12805" width="13.42578125" customWidth="1"/>
    <col min="12806" max="12806" width="13.85546875" bestFit="1" customWidth="1"/>
    <col min="12807" max="12807" width="14.42578125" customWidth="1"/>
    <col min="12808" max="12808" width="11.42578125" customWidth="1"/>
    <col min="12809" max="12809" width="16.42578125" customWidth="1"/>
    <col min="12810" max="12810" width="8.140625" customWidth="1"/>
    <col min="12811" max="12811" width="4.5703125" bestFit="1" customWidth="1"/>
    <col min="13057" max="13057" width="12.7109375" customWidth="1"/>
    <col min="13059" max="13059" width="12.5703125" customWidth="1"/>
    <col min="13060" max="13060" width="12.7109375" customWidth="1"/>
    <col min="13061" max="13061" width="13.42578125" customWidth="1"/>
    <col min="13062" max="13062" width="13.85546875" bestFit="1" customWidth="1"/>
    <col min="13063" max="13063" width="14.42578125" customWidth="1"/>
    <col min="13064" max="13064" width="11.42578125" customWidth="1"/>
    <col min="13065" max="13065" width="16.42578125" customWidth="1"/>
    <col min="13066" max="13066" width="8.140625" customWidth="1"/>
    <col min="13067" max="13067" width="4.5703125" bestFit="1" customWidth="1"/>
    <col min="13313" max="13313" width="12.7109375" customWidth="1"/>
    <col min="13315" max="13315" width="12.5703125" customWidth="1"/>
    <col min="13316" max="13316" width="12.7109375" customWidth="1"/>
    <col min="13317" max="13317" width="13.42578125" customWidth="1"/>
    <col min="13318" max="13318" width="13.85546875" bestFit="1" customWidth="1"/>
    <col min="13319" max="13319" width="14.42578125" customWidth="1"/>
    <col min="13320" max="13320" width="11.42578125" customWidth="1"/>
    <col min="13321" max="13321" width="16.42578125" customWidth="1"/>
    <col min="13322" max="13322" width="8.140625" customWidth="1"/>
    <col min="13323" max="13323" width="4.5703125" bestFit="1" customWidth="1"/>
    <col min="13569" max="13569" width="12.7109375" customWidth="1"/>
    <col min="13571" max="13571" width="12.5703125" customWidth="1"/>
    <col min="13572" max="13572" width="12.7109375" customWidth="1"/>
    <col min="13573" max="13573" width="13.42578125" customWidth="1"/>
    <col min="13574" max="13574" width="13.85546875" bestFit="1" customWidth="1"/>
    <col min="13575" max="13575" width="14.42578125" customWidth="1"/>
    <col min="13576" max="13576" width="11.42578125" customWidth="1"/>
    <col min="13577" max="13577" width="16.42578125" customWidth="1"/>
    <col min="13578" max="13578" width="8.140625" customWidth="1"/>
    <col min="13579" max="13579" width="4.5703125" bestFit="1" customWidth="1"/>
    <col min="13825" max="13825" width="12.7109375" customWidth="1"/>
    <col min="13827" max="13827" width="12.5703125" customWidth="1"/>
    <col min="13828" max="13828" width="12.7109375" customWidth="1"/>
    <col min="13829" max="13829" width="13.42578125" customWidth="1"/>
    <col min="13830" max="13830" width="13.85546875" bestFit="1" customWidth="1"/>
    <col min="13831" max="13831" width="14.42578125" customWidth="1"/>
    <col min="13832" max="13832" width="11.42578125" customWidth="1"/>
    <col min="13833" max="13833" width="16.42578125" customWidth="1"/>
    <col min="13834" max="13834" width="8.140625" customWidth="1"/>
    <col min="13835" max="13835" width="4.5703125" bestFit="1" customWidth="1"/>
    <col min="14081" max="14081" width="12.7109375" customWidth="1"/>
    <col min="14083" max="14083" width="12.5703125" customWidth="1"/>
    <col min="14084" max="14084" width="12.7109375" customWidth="1"/>
    <col min="14085" max="14085" width="13.42578125" customWidth="1"/>
    <col min="14086" max="14086" width="13.85546875" bestFit="1" customWidth="1"/>
    <col min="14087" max="14087" width="14.42578125" customWidth="1"/>
    <col min="14088" max="14088" width="11.42578125" customWidth="1"/>
    <col min="14089" max="14089" width="16.42578125" customWidth="1"/>
    <col min="14090" max="14090" width="8.140625" customWidth="1"/>
    <col min="14091" max="14091" width="4.5703125" bestFit="1" customWidth="1"/>
    <col min="14337" max="14337" width="12.7109375" customWidth="1"/>
    <col min="14339" max="14339" width="12.5703125" customWidth="1"/>
    <col min="14340" max="14340" width="12.7109375" customWidth="1"/>
    <col min="14341" max="14341" width="13.42578125" customWidth="1"/>
    <col min="14342" max="14342" width="13.85546875" bestFit="1" customWidth="1"/>
    <col min="14343" max="14343" width="14.42578125" customWidth="1"/>
    <col min="14344" max="14344" width="11.42578125" customWidth="1"/>
    <col min="14345" max="14345" width="16.42578125" customWidth="1"/>
    <col min="14346" max="14346" width="8.140625" customWidth="1"/>
    <col min="14347" max="14347" width="4.5703125" bestFit="1" customWidth="1"/>
    <col min="14593" max="14593" width="12.7109375" customWidth="1"/>
    <col min="14595" max="14595" width="12.5703125" customWidth="1"/>
    <col min="14596" max="14596" width="12.7109375" customWidth="1"/>
    <col min="14597" max="14597" width="13.42578125" customWidth="1"/>
    <col min="14598" max="14598" width="13.85546875" bestFit="1" customWidth="1"/>
    <col min="14599" max="14599" width="14.42578125" customWidth="1"/>
    <col min="14600" max="14600" width="11.42578125" customWidth="1"/>
    <col min="14601" max="14601" width="16.42578125" customWidth="1"/>
    <col min="14602" max="14602" width="8.140625" customWidth="1"/>
    <col min="14603" max="14603" width="4.5703125" bestFit="1" customWidth="1"/>
    <col min="14849" max="14849" width="12.7109375" customWidth="1"/>
    <col min="14851" max="14851" width="12.5703125" customWidth="1"/>
    <col min="14852" max="14852" width="12.7109375" customWidth="1"/>
    <col min="14853" max="14853" width="13.42578125" customWidth="1"/>
    <col min="14854" max="14854" width="13.85546875" bestFit="1" customWidth="1"/>
    <col min="14855" max="14855" width="14.42578125" customWidth="1"/>
    <col min="14856" max="14856" width="11.42578125" customWidth="1"/>
    <col min="14857" max="14857" width="16.42578125" customWidth="1"/>
    <col min="14858" max="14858" width="8.140625" customWidth="1"/>
    <col min="14859" max="14859" width="4.5703125" bestFit="1" customWidth="1"/>
    <col min="15105" max="15105" width="12.7109375" customWidth="1"/>
    <col min="15107" max="15107" width="12.5703125" customWidth="1"/>
    <col min="15108" max="15108" width="12.7109375" customWidth="1"/>
    <col min="15109" max="15109" width="13.42578125" customWidth="1"/>
    <col min="15110" max="15110" width="13.85546875" bestFit="1" customWidth="1"/>
    <col min="15111" max="15111" width="14.42578125" customWidth="1"/>
    <col min="15112" max="15112" width="11.42578125" customWidth="1"/>
    <col min="15113" max="15113" width="16.42578125" customWidth="1"/>
    <col min="15114" max="15114" width="8.140625" customWidth="1"/>
    <col min="15115" max="15115" width="4.5703125" bestFit="1" customWidth="1"/>
    <col min="15361" max="15361" width="12.7109375" customWidth="1"/>
    <col min="15363" max="15363" width="12.5703125" customWidth="1"/>
    <col min="15364" max="15364" width="12.7109375" customWidth="1"/>
    <col min="15365" max="15365" width="13.42578125" customWidth="1"/>
    <col min="15366" max="15366" width="13.85546875" bestFit="1" customWidth="1"/>
    <col min="15367" max="15367" width="14.42578125" customWidth="1"/>
    <col min="15368" max="15368" width="11.42578125" customWidth="1"/>
    <col min="15369" max="15369" width="16.42578125" customWidth="1"/>
    <col min="15370" max="15370" width="8.140625" customWidth="1"/>
    <col min="15371" max="15371" width="4.5703125" bestFit="1" customWidth="1"/>
    <col min="15617" max="15617" width="12.7109375" customWidth="1"/>
    <col min="15619" max="15619" width="12.5703125" customWidth="1"/>
    <col min="15620" max="15620" width="12.7109375" customWidth="1"/>
    <col min="15621" max="15621" width="13.42578125" customWidth="1"/>
    <col min="15622" max="15622" width="13.85546875" bestFit="1" customWidth="1"/>
    <col min="15623" max="15623" width="14.42578125" customWidth="1"/>
    <col min="15624" max="15624" width="11.42578125" customWidth="1"/>
    <col min="15625" max="15625" width="16.42578125" customWidth="1"/>
    <col min="15626" max="15626" width="8.140625" customWidth="1"/>
    <col min="15627" max="15627" width="4.5703125" bestFit="1" customWidth="1"/>
    <col min="15873" max="15873" width="12.7109375" customWidth="1"/>
    <col min="15875" max="15875" width="12.5703125" customWidth="1"/>
    <col min="15876" max="15876" width="12.7109375" customWidth="1"/>
    <col min="15877" max="15877" width="13.42578125" customWidth="1"/>
    <col min="15878" max="15878" width="13.85546875" bestFit="1" customWidth="1"/>
    <col min="15879" max="15879" width="14.42578125" customWidth="1"/>
    <col min="15880" max="15880" width="11.42578125" customWidth="1"/>
    <col min="15881" max="15881" width="16.42578125" customWidth="1"/>
    <col min="15882" max="15882" width="8.140625" customWidth="1"/>
    <col min="15883" max="15883" width="4.5703125" bestFit="1" customWidth="1"/>
    <col min="16129" max="16129" width="12.7109375" customWidth="1"/>
    <col min="16131" max="16131" width="12.5703125" customWidth="1"/>
    <col min="16132" max="16132" width="12.7109375" customWidth="1"/>
    <col min="16133" max="16133" width="13.42578125" customWidth="1"/>
    <col min="16134" max="16134" width="13.85546875" bestFit="1" customWidth="1"/>
    <col min="16135" max="16135" width="14.42578125" customWidth="1"/>
    <col min="16136" max="16136" width="11.42578125" customWidth="1"/>
    <col min="16137" max="16137" width="16.42578125" customWidth="1"/>
    <col min="16138" max="16138" width="8.140625" customWidth="1"/>
    <col min="16139" max="16139" width="4.5703125" bestFit="1" customWidth="1"/>
  </cols>
  <sheetData>
    <row r="1" spans="1:13" x14ac:dyDescent="0.25">
      <c r="A1" s="3" t="s">
        <v>0</v>
      </c>
    </row>
    <row r="2" spans="1:13" x14ac:dyDescent="0.25">
      <c r="A2" s="4" t="s">
        <v>70</v>
      </c>
    </row>
    <row r="3" spans="1:13" ht="114.75" x14ac:dyDescent="0.25">
      <c r="A3" s="6" t="s">
        <v>2</v>
      </c>
      <c r="B3" s="6" t="s">
        <v>3</v>
      </c>
      <c r="C3" s="7" t="s">
        <v>84</v>
      </c>
      <c r="D3" s="7" t="s">
        <v>110</v>
      </c>
      <c r="E3" s="7" t="s">
        <v>71</v>
      </c>
      <c r="F3" s="7" t="s">
        <v>72</v>
      </c>
      <c r="G3" s="7" t="s">
        <v>73</v>
      </c>
      <c r="H3" s="7" t="s">
        <v>74</v>
      </c>
      <c r="I3" s="7" t="s">
        <v>75</v>
      </c>
      <c r="J3" s="27"/>
      <c r="K3" s="28"/>
    </row>
    <row r="4" spans="1:13" x14ac:dyDescent="0.25">
      <c r="A4" s="50" t="s">
        <v>9</v>
      </c>
      <c r="B4" s="29" t="s">
        <v>10</v>
      </c>
      <c r="C4" s="30">
        <v>0.58888888888889002</v>
      </c>
      <c r="D4" s="10">
        <v>0.50139275766017</v>
      </c>
      <c r="E4" s="31">
        <v>0.50312500000000004</v>
      </c>
      <c r="F4" s="10">
        <v>0.5486486486486486</v>
      </c>
      <c r="G4" s="10">
        <v>0.47389558232931728</v>
      </c>
      <c r="H4" s="10">
        <v>0.47424892703862659</v>
      </c>
      <c r="I4" s="10">
        <v>0.35805084745762711</v>
      </c>
      <c r="J4" s="32">
        <v>0.32</v>
      </c>
      <c r="K4" s="32">
        <v>0.35</v>
      </c>
      <c r="L4" s="32">
        <v>0.3</v>
      </c>
      <c r="M4" s="32">
        <v>0.27</v>
      </c>
    </row>
    <row r="5" spans="1:13" x14ac:dyDescent="0.25">
      <c r="A5" s="51"/>
      <c r="B5" s="29" t="s">
        <v>11</v>
      </c>
      <c r="C5" s="30">
        <v>0</v>
      </c>
      <c r="D5" s="31">
        <v>0</v>
      </c>
      <c r="E5" s="10">
        <v>0.25</v>
      </c>
      <c r="F5" s="10">
        <v>0</v>
      </c>
      <c r="G5" s="10">
        <v>0</v>
      </c>
      <c r="H5" s="10">
        <v>0</v>
      </c>
      <c r="I5" s="10">
        <v>0</v>
      </c>
      <c r="J5" s="32">
        <v>0.32</v>
      </c>
      <c r="K5" s="32">
        <v>0.35</v>
      </c>
      <c r="L5" s="32">
        <v>0.3</v>
      </c>
      <c r="M5" s="32">
        <v>0.27</v>
      </c>
    </row>
    <row r="6" spans="1:13" x14ac:dyDescent="0.25">
      <c r="A6" s="51"/>
      <c r="B6" s="29" t="s">
        <v>12</v>
      </c>
      <c r="C6" s="30">
        <v>2.622950819672E-2</v>
      </c>
      <c r="D6" s="10">
        <v>8.2706766917289995E-2</v>
      </c>
      <c r="E6" s="31">
        <v>0</v>
      </c>
      <c r="F6" s="10">
        <v>7.9365079365079361E-3</v>
      </c>
      <c r="G6" s="10">
        <v>0</v>
      </c>
      <c r="H6" s="10">
        <v>0</v>
      </c>
      <c r="I6" s="10">
        <v>0</v>
      </c>
      <c r="J6" s="32">
        <v>0.32</v>
      </c>
      <c r="K6" s="32">
        <v>0.35</v>
      </c>
      <c r="L6" s="32">
        <v>0.3</v>
      </c>
      <c r="M6" s="32">
        <v>0.27</v>
      </c>
    </row>
    <row r="7" spans="1:13" x14ac:dyDescent="0.25">
      <c r="A7" s="52"/>
      <c r="B7" s="33" t="s">
        <v>13</v>
      </c>
      <c r="C7" s="34">
        <v>0.32934131736527</v>
      </c>
      <c r="D7" s="15">
        <v>0.28026315789473999</v>
      </c>
      <c r="E7" s="15">
        <v>0.25</v>
      </c>
      <c r="F7" s="15">
        <v>0.27503337783711618</v>
      </c>
      <c r="G7" s="15">
        <v>0.25026511134676566</v>
      </c>
      <c r="H7" s="15">
        <v>0.24</v>
      </c>
      <c r="I7" s="15">
        <v>0.17227319062181448</v>
      </c>
      <c r="J7" s="32">
        <v>0.32</v>
      </c>
      <c r="K7" s="32">
        <v>0.35</v>
      </c>
      <c r="L7" s="32">
        <v>0.3</v>
      </c>
      <c r="M7" s="32">
        <v>0.27</v>
      </c>
    </row>
    <row r="8" spans="1:13" x14ac:dyDescent="0.25">
      <c r="A8" s="50" t="s">
        <v>14</v>
      </c>
      <c r="B8" s="29" t="s">
        <v>15</v>
      </c>
      <c r="C8" s="30">
        <v>7.3979591836730002E-2</v>
      </c>
      <c r="D8" s="10">
        <v>9.2165898617500002E-3</v>
      </c>
      <c r="E8" s="10">
        <v>0.14519427402862986</v>
      </c>
      <c r="F8" s="10">
        <v>0.12055335968379446</v>
      </c>
      <c r="G8" s="10">
        <v>0.10816326530612246</v>
      </c>
      <c r="H8" s="10">
        <v>7.3267326732673263E-2</v>
      </c>
      <c r="I8" s="10">
        <v>3.5856573705179286E-2</v>
      </c>
      <c r="J8" s="32">
        <v>0.32</v>
      </c>
      <c r="K8" s="32">
        <v>0.35</v>
      </c>
      <c r="L8" s="32">
        <v>0.3</v>
      </c>
      <c r="M8" s="32">
        <v>0.27</v>
      </c>
    </row>
    <row r="9" spans="1:13" x14ac:dyDescent="0.25">
      <c r="A9" s="51"/>
      <c r="B9" s="29" t="s">
        <v>16</v>
      </c>
      <c r="C9" s="30">
        <v>0.35593220338983</v>
      </c>
      <c r="D9" s="10">
        <v>0.20754716981131999</v>
      </c>
      <c r="E9" s="10">
        <v>0.16346153846153846</v>
      </c>
      <c r="F9" s="10">
        <v>2.4590163934426229E-2</v>
      </c>
      <c r="G9" s="10">
        <v>0</v>
      </c>
      <c r="H9" s="10">
        <v>0</v>
      </c>
      <c r="I9" s="10">
        <v>6.6666666666666666E-2</v>
      </c>
      <c r="J9" s="32">
        <v>0.32</v>
      </c>
      <c r="K9" s="32">
        <v>0.35</v>
      </c>
      <c r="L9" s="32">
        <v>0.3</v>
      </c>
      <c r="M9" s="32">
        <v>0.27</v>
      </c>
    </row>
    <row r="10" spans="1:13" x14ac:dyDescent="0.25">
      <c r="A10" s="51"/>
      <c r="B10" s="29" t="s">
        <v>17</v>
      </c>
      <c r="C10" s="3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32">
        <v>0.32</v>
      </c>
      <c r="K10" s="32">
        <v>0.35</v>
      </c>
      <c r="L10" s="32">
        <v>0.3</v>
      </c>
      <c r="M10" s="32">
        <v>0.27</v>
      </c>
    </row>
    <row r="11" spans="1:13" x14ac:dyDescent="0.25">
      <c r="A11" s="51"/>
      <c r="B11" s="29" t="s">
        <v>19</v>
      </c>
      <c r="C11" s="30">
        <v>0</v>
      </c>
      <c r="D11" s="10">
        <v>4.1493775933600001E-3</v>
      </c>
      <c r="E11" s="10">
        <v>8.771929824561403E-3</v>
      </c>
      <c r="F11" s="10">
        <v>4.0816326530612249E-3</v>
      </c>
      <c r="G11" s="10">
        <v>0</v>
      </c>
      <c r="H11" s="10">
        <v>8.3333333333333332E-3</v>
      </c>
      <c r="I11" s="10">
        <v>0</v>
      </c>
      <c r="J11" s="32">
        <v>0.32</v>
      </c>
      <c r="K11" s="32">
        <v>0.35</v>
      </c>
      <c r="L11" s="32">
        <v>0.3</v>
      </c>
      <c r="M11" s="32">
        <v>0.27</v>
      </c>
    </row>
    <row r="12" spans="1:13" x14ac:dyDescent="0.25">
      <c r="A12" s="52"/>
      <c r="B12" s="33" t="s">
        <v>20</v>
      </c>
      <c r="C12" s="34">
        <v>9.6994535519129996E-2</v>
      </c>
      <c r="D12" s="15">
        <v>3.4571062740079997E-2</v>
      </c>
      <c r="E12" s="15">
        <v>0.11</v>
      </c>
      <c r="F12" s="15">
        <v>7.4455899198167239E-2</v>
      </c>
      <c r="G12" s="15">
        <v>6.4555420219244819E-2</v>
      </c>
      <c r="H12" s="15">
        <v>0.05</v>
      </c>
      <c r="I12" s="15">
        <v>2.4449877750611249E-2</v>
      </c>
      <c r="J12" s="32">
        <v>0.32</v>
      </c>
      <c r="K12" s="32">
        <v>0.35</v>
      </c>
      <c r="L12" s="32">
        <v>0.3</v>
      </c>
      <c r="M12" s="32">
        <v>0.27</v>
      </c>
    </row>
    <row r="13" spans="1:13" x14ac:dyDescent="0.25">
      <c r="A13" s="50" t="s">
        <v>21</v>
      </c>
      <c r="B13" s="29" t="s">
        <v>22</v>
      </c>
      <c r="C13" s="3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32">
        <v>0.32</v>
      </c>
      <c r="K13" s="32">
        <v>0.35</v>
      </c>
      <c r="L13" s="32">
        <v>0.3</v>
      </c>
      <c r="M13" s="32">
        <v>0.27</v>
      </c>
    </row>
    <row r="14" spans="1:13" x14ac:dyDescent="0.25">
      <c r="A14" s="51"/>
      <c r="B14" s="29" t="s">
        <v>23</v>
      </c>
      <c r="C14" s="30">
        <v>1</v>
      </c>
      <c r="D14" s="10">
        <v>1</v>
      </c>
      <c r="E14" s="10">
        <v>1</v>
      </c>
      <c r="F14" s="10">
        <v>1</v>
      </c>
      <c r="G14" s="10">
        <v>0.96551724137931039</v>
      </c>
      <c r="H14" s="10">
        <v>1</v>
      </c>
      <c r="I14" s="10">
        <v>1</v>
      </c>
      <c r="J14" s="32">
        <v>0.32</v>
      </c>
      <c r="K14" s="32">
        <v>0.35</v>
      </c>
      <c r="L14" s="32">
        <v>0.3</v>
      </c>
      <c r="M14" s="32">
        <v>0.27</v>
      </c>
    </row>
    <row r="15" spans="1:13" x14ac:dyDescent="0.25">
      <c r="A15" s="51"/>
      <c r="B15" s="29" t="s">
        <v>24</v>
      </c>
      <c r="C15" s="30">
        <v>0</v>
      </c>
      <c r="D15" s="10">
        <v>1.4925373134330001E-2</v>
      </c>
      <c r="E15" s="10">
        <v>0</v>
      </c>
      <c r="F15" s="10">
        <v>1.4285714285714285E-2</v>
      </c>
      <c r="G15" s="10">
        <v>0</v>
      </c>
      <c r="H15" s="10">
        <v>0</v>
      </c>
      <c r="I15" s="10">
        <v>0</v>
      </c>
      <c r="J15" s="32">
        <v>0.32</v>
      </c>
      <c r="K15" s="32">
        <v>0.35</v>
      </c>
      <c r="L15" s="32">
        <v>0.3</v>
      </c>
      <c r="M15" s="32">
        <v>0.27</v>
      </c>
    </row>
    <row r="16" spans="1:13" x14ac:dyDescent="0.25">
      <c r="A16" s="51"/>
      <c r="B16" s="29" t="s">
        <v>25</v>
      </c>
      <c r="C16" s="30">
        <v>1</v>
      </c>
      <c r="D16" s="10">
        <v>0.14285714285713999</v>
      </c>
      <c r="E16" s="31">
        <v>7.1428571428571425E-2</v>
      </c>
      <c r="F16" s="10">
        <v>0</v>
      </c>
      <c r="G16" s="10">
        <v>0</v>
      </c>
      <c r="H16" s="10">
        <v>0</v>
      </c>
      <c r="I16" s="10">
        <v>0</v>
      </c>
      <c r="J16" s="32">
        <v>0.32</v>
      </c>
      <c r="K16" s="32">
        <v>0.35</v>
      </c>
      <c r="L16" s="32">
        <v>0.3</v>
      </c>
      <c r="M16" s="32">
        <v>0.27</v>
      </c>
    </row>
    <row r="17" spans="1:13" x14ac:dyDescent="0.25">
      <c r="A17" s="51"/>
      <c r="B17" s="29" t="s">
        <v>26</v>
      </c>
      <c r="C17" s="30">
        <v>0.92028985507245997</v>
      </c>
      <c r="D17" s="10">
        <v>1</v>
      </c>
      <c r="E17" s="10">
        <v>0.97023809523809523</v>
      </c>
      <c r="F17" s="10">
        <v>0.99386503067484666</v>
      </c>
      <c r="G17" s="10">
        <v>1</v>
      </c>
      <c r="H17" s="10">
        <v>1</v>
      </c>
      <c r="I17" s="10">
        <v>1</v>
      </c>
      <c r="J17" s="32">
        <v>0.32</v>
      </c>
      <c r="K17" s="32">
        <v>0.35</v>
      </c>
      <c r="L17" s="32">
        <v>0.3</v>
      </c>
      <c r="M17" s="32">
        <v>0.27</v>
      </c>
    </row>
    <row r="18" spans="1:13" x14ac:dyDescent="0.25">
      <c r="A18" s="51"/>
      <c r="B18" s="29" t="s">
        <v>27</v>
      </c>
      <c r="C18" s="3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32">
        <v>0.32</v>
      </c>
      <c r="K18" s="32">
        <v>0.35</v>
      </c>
      <c r="L18" s="32">
        <v>0.3</v>
      </c>
      <c r="M18" s="32">
        <v>0.27</v>
      </c>
    </row>
    <row r="19" spans="1:13" x14ac:dyDescent="0.25">
      <c r="A19" s="51"/>
      <c r="B19" s="29" t="s">
        <v>28</v>
      </c>
      <c r="C19" s="30">
        <v>2.5641025641030001E-2</v>
      </c>
      <c r="D19" s="10">
        <v>0.15384615384615</v>
      </c>
      <c r="E19" s="10">
        <v>0.12328767123287671</v>
      </c>
      <c r="F19" s="10">
        <v>6.4935064935064929E-2</v>
      </c>
      <c r="G19" s="10">
        <v>0</v>
      </c>
      <c r="H19" s="10">
        <v>0</v>
      </c>
      <c r="I19" s="10">
        <v>1.5625E-2</v>
      </c>
      <c r="J19" s="32">
        <v>0.32</v>
      </c>
      <c r="K19" s="32">
        <v>0.35</v>
      </c>
      <c r="L19" s="32">
        <v>0.3</v>
      </c>
      <c r="M19" s="32">
        <v>0.27</v>
      </c>
    </row>
    <row r="20" spans="1:13" x14ac:dyDescent="0.25">
      <c r="A20" s="51"/>
      <c r="B20" s="29" t="s">
        <v>29</v>
      </c>
      <c r="C20" s="30">
        <v>1</v>
      </c>
      <c r="D20" s="10">
        <v>1</v>
      </c>
      <c r="E20" s="10">
        <v>1</v>
      </c>
      <c r="F20" s="10">
        <v>1</v>
      </c>
      <c r="G20" s="10">
        <v>0.98692810457516345</v>
      </c>
      <c r="H20" s="10">
        <v>1</v>
      </c>
      <c r="I20" s="10">
        <v>1</v>
      </c>
      <c r="J20" s="32">
        <v>0.32</v>
      </c>
      <c r="K20" s="32">
        <v>0.35</v>
      </c>
      <c r="L20" s="32">
        <v>0.3</v>
      </c>
      <c r="M20" s="32">
        <v>0.27</v>
      </c>
    </row>
    <row r="21" spans="1:13" x14ac:dyDescent="0.25">
      <c r="A21" s="51"/>
      <c r="B21" s="29" t="s">
        <v>30</v>
      </c>
      <c r="C21" s="30">
        <v>0.10062893081761</v>
      </c>
      <c r="D21" s="10">
        <v>3.9473684210529998E-2</v>
      </c>
      <c r="E21" s="10">
        <v>0.51948051948051943</v>
      </c>
      <c r="F21" s="10">
        <v>0</v>
      </c>
      <c r="G21" s="10">
        <v>2.2099447513812154E-2</v>
      </c>
      <c r="H21" s="10">
        <v>1.2195121951219513E-2</v>
      </c>
      <c r="I21" s="10">
        <v>0.04</v>
      </c>
      <c r="J21" s="32">
        <v>0.32</v>
      </c>
      <c r="K21" s="32">
        <v>0.35</v>
      </c>
      <c r="L21" s="32">
        <v>0.3</v>
      </c>
      <c r="M21" s="32">
        <v>0.27</v>
      </c>
    </row>
    <row r="22" spans="1:13" x14ac:dyDescent="0.25">
      <c r="A22" s="51"/>
      <c r="B22" s="29" t="s">
        <v>31</v>
      </c>
      <c r="C22" s="30">
        <v>0.9</v>
      </c>
      <c r="D22" s="10">
        <v>0.81395348837209003</v>
      </c>
      <c r="E22" s="10">
        <v>0.1111111111111111</v>
      </c>
      <c r="F22" s="10">
        <v>0</v>
      </c>
      <c r="G22" s="10">
        <v>0</v>
      </c>
      <c r="H22" s="10">
        <v>0</v>
      </c>
      <c r="I22" s="10">
        <v>3.125E-2</v>
      </c>
      <c r="J22" s="32">
        <v>0.32</v>
      </c>
      <c r="K22" s="32">
        <v>0.35</v>
      </c>
      <c r="L22" s="32">
        <v>0.3</v>
      </c>
      <c r="M22" s="32">
        <v>0.27</v>
      </c>
    </row>
    <row r="23" spans="1:13" x14ac:dyDescent="0.25">
      <c r="A23" s="51"/>
      <c r="B23" s="29" t="s">
        <v>32</v>
      </c>
      <c r="C23" s="30">
        <v>1</v>
      </c>
      <c r="D23" s="10">
        <v>1</v>
      </c>
      <c r="E23" s="10">
        <v>0.9850746268656716</v>
      </c>
      <c r="F23" s="10">
        <v>1</v>
      </c>
      <c r="G23" s="10">
        <v>1</v>
      </c>
      <c r="H23" s="10">
        <v>1</v>
      </c>
      <c r="I23" s="10">
        <v>1</v>
      </c>
      <c r="J23" s="32">
        <v>0.32</v>
      </c>
      <c r="K23" s="32">
        <v>0.35</v>
      </c>
      <c r="L23" s="32">
        <v>0.3</v>
      </c>
      <c r="M23" s="32">
        <v>0.27</v>
      </c>
    </row>
    <row r="24" spans="1:13" x14ac:dyDescent="0.25">
      <c r="A24" s="51"/>
      <c r="B24" s="29" t="s">
        <v>33</v>
      </c>
      <c r="C24" s="30">
        <v>1</v>
      </c>
      <c r="D24" s="31">
        <v>0.5</v>
      </c>
      <c r="E24" s="10">
        <v>0.2857142857142857</v>
      </c>
      <c r="F24" s="10">
        <v>8.6956521739130432E-2</v>
      </c>
      <c r="G24" s="10">
        <v>7.6923076923076927E-2</v>
      </c>
      <c r="H24" s="10">
        <v>2.3529411764705882E-2</v>
      </c>
      <c r="I24" s="10">
        <v>0.125</v>
      </c>
      <c r="J24" s="32">
        <v>0.32</v>
      </c>
      <c r="K24" s="32">
        <v>0.35</v>
      </c>
      <c r="L24" s="32">
        <v>0.3</v>
      </c>
      <c r="M24" s="32">
        <v>0.27</v>
      </c>
    </row>
    <row r="25" spans="1:13" x14ac:dyDescent="0.25">
      <c r="A25" s="52"/>
      <c r="B25" s="33" t="s">
        <v>34</v>
      </c>
      <c r="C25" s="34">
        <v>0.66440217391304002</v>
      </c>
      <c r="D25" s="15">
        <v>0.63280293757649997</v>
      </c>
      <c r="E25" s="15">
        <v>0.66</v>
      </c>
      <c r="F25" s="15">
        <v>0.52777777777777779</v>
      </c>
      <c r="G25" s="15">
        <v>0.4706477732793522</v>
      </c>
      <c r="H25" s="15">
        <v>0.45</v>
      </c>
      <c r="I25" s="15">
        <v>0.4879759519038076</v>
      </c>
      <c r="J25" s="32">
        <v>0.32</v>
      </c>
      <c r="K25" s="32">
        <v>0.35</v>
      </c>
      <c r="L25" s="32">
        <v>0.3</v>
      </c>
      <c r="M25" s="32">
        <v>0.27</v>
      </c>
    </row>
    <row r="26" spans="1:13" x14ac:dyDescent="0.25">
      <c r="A26" s="35" t="s">
        <v>35</v>
      </c>
      <c r="B26" s="35"/>
      <c r="C26" s="36">
        <v>0.36516853932583998</v>
      </c>
      <c r="D26" s="15">
        <v>0.32103477523325002</v>
      </c>
      <c r="E26" s="15">
        <v>0.35451080050825923</v>
      </c>
      <c r="F26" s="15">
        <v>0.29906176700547304</v>
      </c>
      <c r="G26" s="15">
        <v>0.27</v>
      </c>
      <c r="H26" s="15">
        <v>0.26</v>
      </c>
      <c r="I26" s="15">
        <v>0.24</v>
      </c>
      <c r="J26" s="37"/>
    </row>
    <row r="29" spans="1:13" ht="89.25" x14ac:dyDescent="0.25">
      <c r="A29" s="6" t="s">
        <v>2</v>
      </c>
      <c r="B29" s="6" t="s">
        <v>3</v>
      </c>
      <c r="C29" s="7" t="s">
        <v>76</v>
      </c>
      <c r="D29" s="7" t="s">
        <v>77</v>
      </c>
      <c r="E29" s="7" t="s">
        <v>78</v>
      </c>
      <c r="F29" s="7" t="s">
        <v>79</v>
      </c>
      <c r="G29" s="7" t="s">
        <v>80</v>
      </c>
      <c r="H29" s="7" t="s">
        <v>81</v>
      </c>
      <c r="I29" s="7" t="s">
        <v>82</v>
      </c>
      <c r="J29" s="27"/>
    </row>
    <row r="30" spans="1:13" x14ac:dyDescent="0.25">
      <c r="A30" s="50" t="s">
        <v>9</v>
      </c>
      <c r="B30" s="29" t="s">
        <v>10</v>
      </c>
      <c r="C30" s="9">
        <v>360</v>
      </c>
      <c r="D30" s="38">
        <v>359</v>
      </c>
      <c r="E30" s="38">
        <v>320</v>
      </c>
      <c r="F30" s="11">
        <v>370</v>
      </c>
      <c r="G30" s="11">
        <v>498</v>
      </c>
      <c r="H30" s="11">
        <v>466</v>
      </c>
      <c r="I30" s="11">
        <v>472</v>
      </c>
      <c r="J30" s="39"/>
    </row>
    <row r="31" spans="1:13" x14ac:dyDescent="0.25">
      <c r="A31" s="51"/>
      <c r="B31" s="29" t="s">
        <v>11</v>
      </c>
      <c r="C31" s="9">
        <v>3</v>
      </c>
      <c r="D31" s="40">
        <v>2</v>
      </c>
      <c r="E31" s="40">
        <v>4</v>
      </c>
      <c r="F31" s="11">
        <v>1</v>
      </c>
      <c r="G31" s="11">
        <v>5</v>
      </c>
      <c r="H31" s="11">
        <v>0</v>
      </c>
      <c r="I31" s="11">
        <v>0</v>
      </c>
      <c r="J31" s="39"/>
    </row>
    <row r="32" spans="1:13" x14ac:dyDescent="0.25">
      <c r="A32" s="51"/>
      <c r="B32" s="29" t="s">
        <v>12</v>
      </c>
      <c r="C32" s="9">
        <v>305</v>
      </c>
      <c r="D32" s="38">
        <v>399</v>
      </c>
      <c r="E32" s="38">
        <v>330</v>
      </c>
      <c r="F32" s="11">
        <v>378</v>
      </c>
      <c r="G32" s="11">
        <v>440</v>
      </c>
      <c r="H32" s="11">
        <v>471</v>
      </c>
      <c r="I32" s="11">
        <v>509</v>
      </c>
      <c r="J32" s="39"/>
    </row>
    <row r="33" spans="1:10" x14ac:dyDescent="0.25">
      <c r="A33" s="52"/>
      <c r="B33" s="33" t="s">
        <v>13</v>
      </c>
      <c r="C33" s="26">
        <v>668</v>
      </c>
      <c r="D33" s="41">
        <v>760</v>
      </c>
      <c r="E33" s="41">
        <v>654</v>
      </c>
      <c r="F33" s="16">
        <v>749</v>
      </c>
      <c r="G33" s="16">
        <v>943</v>
      </c>
      <c r="H33" s="16">
        <v>937</v>
      </c>
      <c r="I33" s="16">
        <f>SUM(I30:I32)</f>
        <v>981</v>
      </c>
      <c r="J33" s="42"/>
    </row>
    <row r="34" spans="1:10" x14ac:dyDescent="0.25">
      <c r="A34" s="50" t="s">
        <v>14</v>
      </c>
      <c r="B34" s="29" t="s">
        <v>15</v>
      </c>
      <c r="C34" s="9">
        <v>392</v>
      </c>
      <c r="D34" s="38">
        <v>434</v>
      </c>
      <c r="E34" s="38">
        <v>489</v>
      </c>
      <c r="F34" s="11">
        <v>506</v>
      </c>
      <c r="G34" s="11">
        <v>490</v>
      </c>
      <c r="H34" s="11">
        <v>505</v>
      </c>
      <c r="I34" s="11">
        <v>502</v>
      </c>
      <c r="J34" s="39"/>
    </row>
    <row r="35" spans="1:10" x14ac:dyDescent="0.25">
      <c r="A35" s="51"/>
      <c r="B35" s="29" t="s">
        <v>16</v>
      </c>
      <c r="C35" s="9">
        <v>118</v>
      </c>
      <c r="D35" s="38">
        <v>106</v>
      </c>
      <c r="E35" s="38">
        <v>104</v>
      </c>
      <c r="F35" s="11">
        <v>122</v>
      </c>
      <c r="G35" s="11">
        <v>78</v>
      </c>
      <c r="H35" s="11">
        <v>32</v>
      </c>
      <c r="I35" s="11">
        <v>30</v>
      </c>
      <c r="J35" s="39"/>
    </row>
    <row r="36" spans="1:10" x14ac:dyDescent="0.25">
      <c r="A36" s="51"/>
      <c r="B36" s="29" t="s">
        <v>17</v>
      </c>
      <c r="C36" s="9">
        <v>0</v>
      </c>
      <c r="D36" s="38">
        <v>0</v>
      </c>
      <c r="E36" s="38">
        <v>0</v>
      </c>
      <c r="F36" s="11">
        <v>0</v>
      </c>
      <c r="G36" s="11">
        <v>0</v>
      </c>
      <c r="H36" s="11">
        <v>0</v>
      </c>
      <c r="I36" s="11">
        <v>0</v>
      </c>
      <c r="J36" s="39"/>
    </row>
    <row r="37" spans="1:10" x14ac:dyDescent="0.25">
      <c r="A37" s="51"/>
      <c r="B37" s="29" t="s">
        <v>19</v>
      </c>
      <c r="C37" s="9">
        <v>222</v>
      </c>
      <c r="D37" s="38">
        <v>241</v>
      </c>
      <c r="E37" s="38">
        <v>228</v>
      </c>
      <c r="F37" s="11">
        <v>245</v>
      </c>
      <c r="G37" s="11">
        <v>253</v>
      </c>
      <c r="H37" s="11">
        <v>240</v>
      </c>
      <c r="I37" s="11">
        <v>286</v>
      </c>
      <c r="J37" s="39"/>
    </row>
    <row r="38" spans="1:10" x14ac:dyDescent="0.25">
      <c r="A38" s="52"/>
      <c r="B38" s="33" t="s">
        <v>20</v>
      </c>
      <c r="C38" s="26">
        <v>732</v>
      </c>
      <c r="D38" s="41">
        <v>781</v>
      </c>
      <c r="E38" s="41">
        <v>821</v>
      </c>
      <c r="F38" s="16">
        <v>873</v>
      </c>
      <c r="G38" s="16">
        <v>821</v>
      </c>
      <c r="H38" s="16">
        <v>777</v>
      </c>
      <c r="I38" s="16">
        <f>SUM(I34:I37)</f>
        <v>818</v>
      </c>
      <c r="J38" s="42"/>
    </row>
    <row r="39" spans="1:10" x14ac:dyDescent="0.25">
      <c r="A39" s="50" t="s">
        <v>21</v>
      </c>
      <c r="B39" s="29" t="s">
        <v>22</v>
      </c>
      <c r="C39" s="9">
        <v>0</v>
      </c>
      <c r="D39" s="38">
        <v>8</v>
      </c>
      <c r="E39" s="38">
        <v>8</v>
      </c>
      <c r="F39" s="11">
        <v>13</v>
      </c>
      <c r="G39" s="11">
        <v>9</v>
      </c>
      <c r="H39" s="11">
        <v>21</v>
      </c>
      <c r="I39" s="11">
        <v>13</v>
      </c>
      <c r="J39" s="39"/>
    </row>
    <row r="40" spans="1:10" x14ac:dyDescent="0.25">
      <c r="A40" s="51"/>
      <c r="B40" s="29" t="s">
        <v>23</v>
      </c>
      <c r="C40" s="9">
        <v>119</v>
      </c>
      <c r="D40" s="38">
        <v>136</v>
      </c>
      <c r="E40" s="38">
        <v>145</v>
      </c>
      <c r="F40" s="11">
        <v>140</v>
      </c>
      <c r="G40" s="11">
        <v>145</v>
      </c>
      <c r="H40" s="11">
        <v>141</v>
      </c>
      <c r="I40" s="11">
        <v>100</v>
      </c>
      <c r="J40" s="39"/>
    </row>
    <row r="41" spans="1:10" x14ac:dyDescent="0.25">
      <c r="A41" s="51"/>
      <c r="B41" s="29" t="s">
        <v>24</v>
      </c>
      <c r="C41" s="9">
        <v>51</v>
      </c>
      <c r="D41" s="38">
        <v>67</v>
      </c>
      <c r="E41" s="38">
        <v>81</v>
      </c>
      <c r="F41" s="11">
        <v>70</v>
      </c>
      <c r="G41" s="11">
        <v>93</v>
      </c>
      <c r="H41" s="11">
        <v>94</v>
      </c>
      <c r="I41" s="11">
        <v>87</v>
      </c>
      <c r="J41" s="39"/>
    </row>
    <row r="42" spans="1:10" x14ac:dyDescent="0.25">
      <c r="A42" s="51"/>
      <c r="B42" s="29" t="s">
        <v>25</v>
      </c>
      <c r="C42" s="9">
        <v>12</v>
      </c>
      <c r="D42" s="38">
        <v>21</v>
      </c>
      <c r="E42" s="38">
        <v>28</v>
      </c>
      <c r="F42" s="11">
        <v>24</v>
      </c>
      <c r="G42" s="11">
        <v>60</v>
      </c>
      <c r="H42" s="11">
        <v>65</v>
      </c>
      <c r="I42" s="11">
        <v>65</v>
      </c>
      <c r="J42" s="39"/>
    </row>
    <row r="43" spans="1:10" x14ac:dyDescent="0.25">
      <c r="A43" s="51"/>
      <c r="B43" s="29" t="s">
        <v>26</v>
      </c>
      <c r="C43" s="9">
        <v>138</v>
      </c>
      <c r="D43" s="38">
        <v>133</v>
      </c>
      <c r="E43" s="38">
        <v>168</v>
      </c>
      <c r="F43" s="11">
        <v>163</v>
      </c>
      <c r="G43" s="11">
        <v>149</v>
      </c>
      <c r="H43" s="11">
        <v>114</v>
      </c>
      <c r="I43" s="11">
        <v>123</v>
      </c>
      <c r="J43" s="39"/>
    </row>
    <row r="44" spans="1:10" x14ac:dyDescent="0.25">
      <c r="A44" s="51"/>
      <c r="B44" s="29" t="s">
        <v>27</v>
      </c>
      <c r="C44" s="9">
        <v>0</v>
      </c>
      <c r="D44" s="38">
        <v>0</v>
      </c>
      <c r="E44" s="38">
        <v>0</v>
      </c>
      <c r="F44" s="11">
        <v>0</v>
      </c>
      <c r="G44" s="11">
        <v>0</v>
      </c>
      <c r="H44" s="11">
        <v>0</v>
      </c>
      <c r="I44" s="11">
        <v>0</v>
      </c>
      <c r="J44" s="39"/>
    </row>
    <row r="45" spans="1:10" x14ac:dyDescent="0.25">
      <c r="A45" s="51"/>
      <c r="B45" s="29" t="s">
        <v>28</v>
      </c>
      <c r="C45" s="9">
        <v>39</v>
      </c>
      <c r="D45" s="38">
        <v>65</v>
      </c>
      <c r="E45" s="38">
        <v>73</v>
      </c>
      <c r="F45" s="11">
        <v>77</v>
      </c>
      <c r="G45" s="11">
        <v>64</v>
      </c>
      <c r="H45" s="11">
        <v>86</v>
      </c>
      <c r="I45" s="11">
        <v>64</v>
      </c>
      <c r="J45" s="39"/>
    </row>
    <row r="46" spans="1:10" x14ac:dyDescent="0.25">
      <c r="A46" s="51"/>
      <c r="B46" s="29" t="s">
        <v>29</v>
      </c>
      <c r="C46" s="9">
        <v>94</v>
      </c>
      <c r="D46" s="38">
        <v>91</v>
      </c>
      <c r="E46" s="38">
        <v>112</v>
      </c>
      <c r="F46" s="11">
        <v>133</v>
      </c>
      <c r="G46" s="11">
        <v>153</v>
      </c>
      <c r="H46" s="11">
        <v>100</v>
      </c>
      <c r="I46" s="11">
        <v>116</v>
      </c>
      <c r="J46" s="39"/>
    </row>
    <row r="47" spans="1:10" x14ac:dyDescent="0.25">
      <c r="A47" s="51"/>
      <c r="B47" s="29" t="s">
        <v>30</v>
      </c>
      <c r="C47" s="9">
        <v>159</v>
      </c>
      <c r="D47" s="38">
        <v>152</v>
      </c>
      <c r="E47" s="38">
        <v>154</v>
      </c>
      <c r="F47" s="11">
        <v>208</v>
      </c>
      <c r="G47" s="11">
        <v>181</v>
      </c>
      <c r="H47" s="11">
        <v>164</v>
      </c>
      <c r="I47" s="11">
        <v>175</v>
      </c>
      <c r="J47" s="39"/>
    </row>
    <row r="48" spans="1:10" x14ac:dyDescent="0.25">
      <c r="A48" s="51"/>
      <c r="B48" s="29" t="s">
        <v>31</v>
      </c>
      <c r="C48" s="9">
        <v>40</v>
      </c>
      <c r="D48" s="38">
        <v>43</v>
      </c>
      <c r="E48" s="38">
        <v>36</v>
      </c>
      <c r="F48" s="11">
        <v>34</v>
      </c>
      <c r="G48" s="11">
        <v>41</v>
      </c>
      <c r="H48" s="11">
        <v>33</v>
      </c>
      <c r="I48" s="11">
        <v>32</v>
      </c>
      <c r="J48" s="39"/>
    </row>
    <row r="49" spans="1:10" x14ac:dyDescent="0.25">
      <c r="A49" s="51"/>
      <c r="B49" s="29" t="s">
        <v>32</v>
      </c>
      <c r="C49" s="9">
        <v>76</v>
      </c>
      <c r="D49" s="38">
        <v>95</v>
      </c>
      <c r="E49" s="38">
        <v>67</v>
      </c>
      <c r="F49" s="11">
        <v>51</v>
      </c>
      <c r="G49" s="11">
        <v>15</v>
      </c>
      <c r="H49" s="11">
        <v>80</v>
      </c>
      <c r="I49" s="11">
        <v>127</v>
      </c>
      <c r="J49" s="39"/>
    </row>
    <row r="50" spans="1:10" x14ac:dyDescent="0.25">
      <c r="A50" s="51"/>
      <c r="B50" s="29" t="s">
        <v>33</v>
      </c>
      <c r="C50" s="9">
        <v>8</v>
      </c>
      <c r="D50" s="40">
        <v>14</v>
      </c>
      <c r="E50" s="40">
        <v>14</v>
      </c>
      <c r="F50" s="11">
        <v>23</v>
      </c>
      <c r="G50" s="11">
        <v>78</v>
      </c>
      <c r="H50" s="11">
        <v>85</v>
      </c>
      <c r="I50" s="11">
        <v>96</v>
      </c>
      <c r="J50" s="39"/>
    </row>
    <row r="51" spans="1:10" x14ac:dyDescent="0.25">
      <c r="A51" s="52"/>
      <c r="B51" s="33" t="s">
        <v>34</v>
      </c>
      <c r="C51" s="26">
        <v>736</v>
      </c>
      <c r="D51" s="41">
        <v>817</v>
      </c>
      <c r="E51" s="41">
        <v>886</v>
      </c>
      <c r="F51" s="16">
        <v>936</v>
      </c>
      <c r="G51" s="16">
        <v>988</v>
      </c>
      <c r="H51" s="16">
        <v>983</v>
      </c>
      <c r="I51" s="16">
        <f>SUM(I39:I50)</f>
        <v>998</v>
      </c>
      <c r="J51" s="42"/>
    </row>
    <row r="52" spans="1:10" x14ac:dyDescent="0.25">
      <c r="A52" s="35" t="s">
        <v>35</v>
      </c>
      <c r="B52" s="35"/>
      <c r="C52" s="43">
        <v>2136</v>
      </c>
      <c r="D52" s="16">
        <v>2358</v>
      </c>
      <c r="E52" s="16">
        <v>2361</v>
      </c>
      <c r="F52" s="16">
        <v>2558</v>
      </c>
      <c r="G52" s="16">
        <v>2752</v>
      </c>
      <c r="H52" s="16">
        <v>2697</v>
      </c>
      <c r="I52" s="16">
        <f>SUM(I33,I38,I51)</f>
        <v>2797</v>
      </c>
      <c r="J52" s="42"/>
    </row>
  </sheetData>
  <mergeCells count="6">
    <mergeCell ref="A39:A51"/>
    <mergeCell ref="A4:A7"/>
    <mergeCell ref="A8:A12"/>
    <mergeCell ref="A13:A25"/>
    <mergeCell ref="A30:A33"/>
    <mergeCell ref="A34:A3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Kirjeldus</vt:lpstr>
      <vt:lpstr>Aruandesse</vt:lpstr>
      <vt:lpstr>Andmed_detailsem</vt:lpstr>
      <vt:lpstr>Aastate võrdlus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Sirli Joona</dc:creator>
  <cp:lastModifiedBy>Pille Lõmps</cp:lastModifiedBy>
  <dcterms:created xsi:type="dcterms:W3CDTF">2018-06-13T11:38:08Z</dcterms:created>
  <dcterms:modified xsi:type="dcterms:W3CDTF">2019-01-11T07:49:25Z</dcterms:modified>
</cp:coreProperties>
</file>